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10080" tabRatio="788" activeTab="4"/>
  </bookViews>
  <sheets>
    <sheet name="financial position" sheetId="1" r:id="rId1"/>
    <sheet name="P&amp;L" sheetId="2" r:id="rId2"/>
    <sheet name="Consolidated -change " sheetId="3" r:id="rId3"/>
    <sheet name="Separate -change" sheetId="4" r:id="rId4"/>
    <sheet name="cash flow" sheetId="5" r:id="rId5"/>
    <sheet name="Sheet2" sheetId="6" state="hidden" r:id="rId6"/>
  </sheets>
  <definedNames>
    <definedName name="_xlnm.Print_Area" localSheetId="4">'cash flow'!$A$1:$M$89</definedName>
    <definedName name="_xlnm.Print_Area" localSheetId="2">'Consolidated -change '!$A$1:$AC$40</definedName>
    <definedName name="_xlnm.Print_Area" localSheetId="0">'financial position'!$A$1:$R$121</definedName>
    <definedName name="_xlnm.Print_Area" localSheetId="1">'P&amp;L'!$A$1:$N$67</definedName>
    <definedName name="_xlnm.Print_Area" localSheetId="3">'Separate -change'!$A$1:$S$29</definedName>
  </definedNames>
  <calcPr fullCalcOnLoad="1"/>
</workbook>
</file>

<file path=xl/sharedStrings.xml><?xml version="1.0" encoding="utf-8"?>
<sst xmlns="http://schemas.openxmlformats.org/spreadsheetml/2006/main" count="359" uniqueCount="249">
  <si>
    <t>รวมส่วนของผู้ถือหุ้น</t>
  </si>
  <si>
    <t xml:space="preserve"> </t>
  </si>
  <si>
    <t>6</t>
  </si>
  <si>
    <t>รวมรายได้</t>
  </si>
  <si>
    <t>ASIA HOTEL PUBLIC COMPANY LIMITED AND SUBSIDIARIES</t>
  </si>
  <si>
    <t>ASSETS</t>
  </si>
  <si>
    <t>Consolidated</t>
  </si>
  <si>
    <t>STATEMENTS OF CHANGES IN SHAREHOLDERS' EQUITY</t>
  </si>
  <si>
    <t>Cash and cash equivalents</t>
  </si>
  <si>
    <t>Inventories</t>
  </si>
  <si>
    <t xml:space="preserve">     Total current assets</t>
  </si>
  <si>
    <t>Non - current assets</t>
  </si>
  <si>
    <t>Long - term investments in subsidiaries</t>
  </si>
  <si>
    <t>Restricted deposit with financial institution</t>
  </si>
  <si>
    <t>Prepaid rental</t>
  </si>
  <si>
    <t>Other non - current assets</t>
  </si>
  <si>
    <t>Deposits and guarantee</t>
  </si>
  <si>
    <t xml:space="preserve">     Total non - current assets</t>
  </si>
  <si>
    <t>Total assets</t>
  </si>
  <si>
    <t>Notes to financial statements are parts of these financial statements.</t>
  </si>
  <si>
    <t>LIABILITIES AND SHAREHOLDER'S EQUITY</t>
  </si>
  <si>
    <t>Current liabilities</t>
  </si>
  <si>
    <t xml:space="preserve">Current portion of long - term loans </t>
  </si>
  <si>
    <t>Asset payable</t>
  </si>
  <si>
    <t xml:space="preserve">     Total current liabilities</t>
  </si>
  <si>
    <t>Non - current liabilities</t>
  </si>
  <si>
    <t>Guarantee for rental</t>
  </si>
  <si>
    <t>Total non - current liabilities</t>
  </si>
  <si>
    <t>Total liabilities</t>
  </si>
  <si>
    <t>Shareholders' equity</t>
  </si>
  <si>
    <t>Share capital</t>
  </si>
  <si>
    <t>Authorized share capital</t>
  </si>
  <si>
    <t>Capital surplus</t>
  </si>
  <si>
    <t>Premium on share - sale of parent's common share held</t>
  </si>
  <si>
    <t xml:space="preserve">     by subsidiaries</t>
  </si>
  <si>
    <t>Appropriated - legal reserve</t>
  </si>
  <si>
    <t>Unappropriated</t>
  </si>
  <si>
    <t>Total the parent shareholders' equity</t>
  </si>
  <si>
    <t>Total shareholders' equity</t>
  </si>
  <si>
    <t>Total liabilities and shareholders' equity</t>
  </si>
  <si>
    <t>REVENUES</t>
  </si>
  <si>
    <t>Income from hotel business</t>
  </si>
  <si>
    <t>Rental and services income</t>
  </si>
  <si>
    <t>Total revenues</t>
  </si>
  <si>
    <t>COST OF SALES AND SERVICES</t>
  </si>
  <si>
    <t>Cost of hotel business</t>
  </si>
  <si>
    <t>GROSS PROFIT</t>
  </si>
  <si>
    <t>OTHER INCOME</t>
  </si>
  <si>
    <t>Interest income</t>
  </si>
  <si>
    <t>Others</t>
  </si>
  <si>
    <t>Total other income</t>
  </si>
  <si>
    <t>Profit before expenses</t>
  </si>
  <si>
    <t>Selling expenses</t>
  </si>
  <si>
    <t>Administrative expenses</t>
  </si>
  <si>
    <t>Directors' remuneration</t>
  </si>
  <si>
    <t>Management benefit expenses</t>
  </si>
  <si>
    <t>Financial cost</t>
  </si>
  <si>
    <t>Attributable to:</t>
  </si>
  <si>
    <t>Equity holders of the parent</t>
  </si>
  <si>
    <t>Basic earnings (loss) per share :</t>
  </si>
  <si>
    <t>(Unit: Baht)</t>
  </si>
  <si>
    <t>Common shares</t>
  </si>
  <si>
    <t>of parent</t>
  </si>
  <si>
    <t>held by</t>
  </si>
  <si>
    <t xml:space="preserve">Appropriated </t>
  </si>
  <si>
    <t>subsidiaries</t>
  </si>
  <si>
    <t>common shares</t>
  </si>
  <si>
    <t>legal reserve</t>
  </si>
  <si>
    <t>Total</t>
  </si>
  <si>
    <t>Separate</t>
  </si>
  <si>
    <t>STATEMENTS OF CASH FLOWS</t>
  </si>
  <si>
    <t>STATEMENTS OF CASH FLOWS (Cont.)</t>
  </si>
  <si>
    <t>Cash flows from operating activities :</t>
  </si>
  <si>
    <t>Depreciation</t>
  </si>
  <si>
    <t>Cash flow from investing activities :</t>
  </si>
  <si>
    <t xml:space="preserve">Separate </t>
  </si>
  <si>
    <t>Current assets</t>
  </si>
  <si>
    <t>Note</t>
  </si>
  <si>
    <t xml:space="preserve">     Common shares Baht 10 par value 50,000,000 shares</t>
  </si>
  <si>
    <t xml:space="preserve">     Common shares Baht 10 par value 32,000,000 shares </t>
  </si>
  <si>
    <t xml:space="preserve">Prepaid withholding income tax </t>
  </si>
  <si>
    <t>- related party</t>
  </si>
  <si>
    <t>Cost of rental and services</t>
  </si>
  <si>
    <t xml:space="preserve">Total cost of sales and services </t>
  </si>
  <si>
    <t>Surplus on</t>
  </si>
  <si>
    <t xml:space="preserve">dilution of </t>
  </si>
  <si>
    <t>investments</t>
  </si>
  <si>
    <t>Retained earnings</t>
  </si>
  <si>
    <t xml:space="preserve">Adjustment to reconcile net profit (loss) to cash provided </t>
  </si>
  <si>
    <t>Premium on share</t>
  </si>
  <si>
    <t xml:space="preserve">from sale of </t>
  </si>
  <si>
    <t>Current investments</t>
  </si>
  <si>
    <t xml:space="preserve">           fully paid</t>
  </si>
  <si>
    <t>STATEMENTS OF FINANCIAL POSITION</t>
  </si>
  <si>
    <t>STATEMENTS OF FINANCIAL POSITION (Cont.)</t>
  </si>
  <si>
    <t>Deferred interest expenses - land rental</t>
  </si>
  <si>
    <t>lease agreements</t>
  </si>
  <si>
    <t>Employee benefit obligation</t>
  </si>
  <si>
    <t>Other component of equity</t>
  </si>
  <si>
    <t>Other comprehensive income</t>
  </si>
  <si>
    <t>Total comprehensive income attributable to:</t>
  </si>
  <si>
    <t>STATEMENTS OF COMPREHENSIVE INCOME</t>
  </si>
  <si>
    <t>of assets</t>
  </si>
  <si>
    <t xml:space="preserve">Revaluation </t>
  </si>
  <si>
    <t>Total other</t>
  </si>
  <si>
    <t>component of</t>
  </si>
  <si>
    <t>equity</t>
  </si>
  <si>
    <t>Revaluation surplus</t>
  </si>
  <si>
    <t>components</t>
  </si>
  <si>
    <t>of equity</t>
  </si>
  <si>
    <t>Other comprehensive income         Total other</t>
  </si>
  <si>
    <t>Investment properties</t>
  </si>
  <si>
    <t>Other components of equity</t>
  </si>
  <si>
    <t>Non - controlling interests</t>
  </si>
  <si>
    <t>Net profit (loss) for the period</t>
  </si>
  <si>
    <t>Difference on exchange rate from currency translation</t>
  </si>
  <si>
    <t>Other comprehensive income for the period</t>
  </si>
  <si>
    <t>Total comprehensive income for the period</t>
  </si>
  <si>
    <t>Currency</t>
  </si>
  <si>
    <t>translation</t>
  </si>
  <si>
    <t>the parent</t>
  </si>
  <si>
    <t>shareholders'</t>
  </si>
  <si>
    <t>Non - controlling</t>
  </si>
  <si>
    <t>interests</t>
  </si>
  <si>
    <t>surplus of assets</t>
  </si>
  <si>
    <t xml:space="preserve">Current portion of liability under financial lease </t>
  </si>
  <si>
    <t>agreement</t>
  </si>
  <si>
    <t xml:space="preserve">Retained earnings </t>
  </si>
  <si>
    <t>Dividend income</t>
  </si>
  <si>
    <t>from financial institutions</t>
  </si>
  <si>
    <t>Other payable</t>
  </si>
  <si>
    <t xml:space="preserve">Net profit (loss) before corporate income tax   </t>
  </si>
  <si>
    <t xml:space="preserve">Amortized interest on land rental under financial lease    </t>
  </si>
  <si>
    <t xml:space="preserve">Profit from operations before changes in operating    </t>
  </si>
  <si>
    <t xml:space="preserve">by (used in) operating activities  </t>
  </si>
  <si>
    <t xml:space="preserve">Employee benefit provision  </t>
  </si>
  <si>
    <t xml:space="preserve">Amortized prepaid rental  </t>
  </si>
  <si>
    <t xml:space="preserve">Amortized computer software  </t>
  </si>
  <si>
    <t xml:space="preserve">Income on leasehold rights  </t>
  </si>
  <si>
    <t xml:space="preserve">Financial cost - interest expense  </t>
  </si>
  <si>
    <t xml:space="preserve">assets and liabilities  </t>
  </si>
  <si>
    <t xml:space="preserve">Operating assets (increase) decrease  </t>
  </si>
  <si>
    <t xml:space="preserve">Inventories  </t>
  </si>
  <si>
    <t xml:space="preserve">Other non - current assets  </t>
  </si>
  <si>
    <t xml:space="preserve">Operating liabilities increase (decrease)  </t>
  </si>
  <si>
    <t xml:space="preserve">Other payable  </t>
  </si>
  <si>
    <t xml:space="preserve">Guarantee for rental  </t>
  </si>
  <si>
    <t xml:space="preserve">Cash received from operating activities  </t>
  </si>
  <si>
    <t xml:space="preserve">Corporate income tax paid  </t>
  </si>
  <si>
    <t xml:space="preserve">Net cash provided by (used in) operating activities  </t>
  </si>
  <si>
    <t xml:space="preserve">Land rent payable recognised under financial </t>
  </si>
  <si>
    <t>Surplus on dilution of investment in subsidiary</t>
  </si>
  <si>
    <t>Weighted average number of common shares</t>
  </si>
  <si>
    <t xml:space="preserve">accrued interest income - related parties    </t>
  </si>
  <si>
    <t xml:space="preserve">Cash received from sale of fixed assets   </t>
  </si>
  <si>
    <t xml:space="preserve">Cash paid for purchase of fixed assets and intangible assets   </t>
  </si>
  <si>
    <t xml:space="preserve">Cash paid for assets payable   </t>
  </si>
  <si>
    <t xml:space="preserve">Net cash provided by (used in) investing activities   </t>
  </si>
  <si>
    <t xml:space="preserve">Cash flow from financing activities :   </t>
  </si>
  <si>
    <t xml:space="preserve">    and accrued interest expense - related parties   </t>
  </si>
  <si>
    <t xml:space="preserve">Cash paid for financial cost   </t>
  </si>
  <si>
    <t xml:space="preserve">   Financial interest    </t>
  </si>
  <si>
    <t xml:space="preserve">   Land interest recognised under financial lease agreement   </t>
  </si>
  <si>
    <t xml:space="preserve">Cash paid for dividend   </t>
  </si>
  <si>
    <t xml:space="preserve">Cash received from increase of share capital   </t>
  </si>
  <si>
    <t xml:space="preserve">Cash received from the parent company's common shares  </t>
  </si>
  <si>
    <t xml:space="preserve">    held by subsidiaries  </t>
  </si>
  <si>
    <t xml:space="preserve">Net cash provided by (used in) financing activities  </t>
  </si>
  <si>
    <t xml:space="preserve">Net cash and cash equivalents increase (decrease)  </t>
  </si>
  <si>
    <t>income - related parties</t>
  </si>
  <si>
    <t>Property, plant and equipment</t>
  </si>
  <si>
    <t>Intangible assets</t>
  </si>
  <si>
    <t>Trade accounts receivable and other receivable</t>
  </si>
  <si>
    <t>Long - term loans - receivable and accrued interest</t>
  </si>
  <si>
    <t xml:space="preserve">Bank overdrafts and short - term loans </t>
  </si>
  <si>
    <t>Trade accounts payable</t>
  </si>
  <si>
    <t xml:space="preserve">Long - term loans </t>
  </si>
  <si>
    <t xml:space="preserve">Liability under financial lease agreement </t>
  </si>
  <si>
    <t>Issued and paid - up share capital</t>
  </si>
  <si>
    <t>Revaluation surplus - amortization</t>
  </si>
  <si>
    <t>Non - controlling interest from increase of share capital</t>
  </si>
  <si>
    <t xml:space="preserve">Trade accounts receivable and other receivable  </t>
  </si>
  <si>
    <t xml:space="preserve">Trade accounts payable  </t>
  </si>
  <si>
    <t xml:space="preserve">Other non - current liabilities       </t>
  </si>
  <si>
    <t xml:space="preserve">Cash received from long - term loan - receivable and          </t>
  </si>
  <si>
    <t xml:space="preserve">    on non - controlling interest  </t>
  </si>
  <si>
    <t>Cash and cash equivalents at the beginning of period</t>
  </si>
  <si>
    <t>Profit (Loss) before income tax</t>
  </si>
  <si>
    <t>Income tax expense</t>
  </si>
  <si>
    <t xml:space="preserve">Cash paid for purchase of investment properties   </t>
  </si>
  <si>
    <t xml:space="preserve">Cash and cash equivalents increase (decrease)  </t>
  </si>
  <si>
    <t xml:space="preserve">(Gain) Loss on sale of fixed assets  </t>
  </si>
  <si>
    <t>Other non - current liabilities</t>
  </si>
  <si>
    <t xml:space="preserve">Amortized interest on land rental under financial lease   </t>
  </si>
  <si>
    <t xml:space="preserve">Difference from currency translation  </t>
  </si>
  <si>
    <t>Cash and cash equivalents at the ending of period</t>
  </si>
  <si>
    <t xml:space="preserve">Employee benefit obligation      </t>
  </si>
  <si>
    <t>Long - term investments with other companies</t>
  </si>
  <si>
    <t>Balance as at January 1, 2012 (after adjustment)</t>
  </si>
  <si>
    <t>Current portion of deferred income</t>
  </si>
  <si>
    <t>Common shares of parent held by subsidiaries</t>
  </si>
  <si>
    <t xml:space="preserve">Cash received from short - term loans    </t>
  </si>
  <si>
    <t>Cash paid for long-term loans</t>
  </si>
  <si>
    <t xml:space="preserve">Cash received from long - term  loans  </t>
  </si>
  <si>
    <t xml:space="preserve">Cash received from (paid for) from bank overdrafts   </t>
  </si>
  <si>
    <t xml:space="preserve">Cash paid for short - term loans </t>
  </si>
  <si>
    <t xml:space="preserve">Cash paid for under financial lease agreement  </t>
  </si>
  <si>
    <t>December 31, 2012</t>
  </si>
  <si>
    <t>AS AT MARCH 31, 2013</t>
  </si>
  <si>
    <t>March 31, 2013</t>
  </si>
  <si>
    <t>January 1, 2012</t>
  </si>
  <si>
    <t>(Unaudited/</t>
  </si>
  <si>
    <t>reviewed only)</t>
  </si>
  <si>
    <t>(Audited)</t>
  </si>
  <si>
    <t xml:space="preserve">                        -</t>
  </si>
  <si>
    <t>Beginning balance as at January 1, 2013</t>
  </si>
  <si>
    <t>Ending balance as at March 31, 2013</t>
  </si>
  <si>
    <t>Ending balance as at March 31, 2012</t>
  </si>
  <si>
    <t xml:space="preserve">                      -</t>
  </si>
  <si>
    <t>(Restated)</t>
  </si>
  <si>
    <t>STATEMENTS OF COMPREHENSIVE INCOME (Cont.)</t>
  </si>
  <si>
    <t>8, 26</t>
  </si>
  <si>
    <t>13, 26</t>
  </si>
  <si>
    <t>22, 26</t>
  </si>
  <si>
    <t>FOR THE THREE-MONTH PERIOD ENDED MARCH 31, 2013 (UNAUDITED/REVIEWED ONLY)</t>
  </si>
  <si>
    <t>Deferred tax assets</t>
  </si>
  <si>
    <t>Short-term liability Estimate</t>
  </si>
  <si>
    <t xml:space="preserve">Accrued income tax </t>
  </si>
  <si>
    <t xml:space="preserve">Short-term loans and accrued interest expense </t>
  </si>
  <si>
    <t>Deferred  tax liability</t>
  </si>
  <si>
    <t xml:space="preserve">Accrued income - leasehold rights on  area </t>
  </si>
  <si>
    <t>Reversal of  provision for doubtful debt (Doubtful debt)</t>
  </si>
  <si>
    <t>Income tax -  component of other comprehensive income</t>
  </si>
  <si>
    <t>Balance as at January 1, 2013 (after adjustment)</t>
  </si>
  <si>
    <t>Beginning balance as at January 1, 2012</t>
  </si>
  <si>
    <t>issues and  paid-up</t>
  </si>
  <si>
    <t>issues and paid-up</t>
  </si>
  <si>
    <t>Beginning balance as at January 1, 2013 (after adjustment)</t>
  </si>
  <si>
    <t>Beginning balance as at January 1, 2012 (after adjustment)</t>
  </si>
  <si>
    <t>Ending balance as at  March 31, 2012</t>
  </si>
  <si>
    <t xml:space="preserve">Doubtful debt (Reversal of  provision for doubtful debt)          </t>
  </si>
  <si>
    <t>Loss from damage of assets</t>
  </si>
  <si>
    <t xml:space="preserve">Estimate - Short term liability </t>
  </si>
  <si>
    <t>Corporate income tax receipt</t>
  </si>
  <si>
    <t>Cash received  (paid ) from deposits at financial institution with restriction</t>
  </si>
  <si>
    <t>Effects from change in accounting policy-Deferred tax</t>
  </si>
  <si>
    <t>Effects  from change in accounting policy-Deferred tax</t>
  </si>
  <si>
    <t>Condensed notes to financial statements are parts of these interim financial statements.</t>
  </si>
  <si>
    <t>7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</si>
</sst>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  <numFmt numFmtId="177" formatCode="#,##0.00;\(#,##0.00\)"/>
    <numFmt numFmtId="178" formatCode="#,##0.00_);[Red]\(#,##0.00_)"/>
    <numFmt numFmtId="179" formatCode="#,##0.00;[Red]\ \(#,##0.00\)"/>
    <numFmt numFmtId="180" formatCode="#,##0.00;[Red]\(#,##0.00\)"/>
    <numFmt numFmtId="181" formatCode="#,##0.00;\ \(#,##0.00\)"/>
    <numFmt numFmtId="182" formatCode="[$-1010000]d/m/yy;@"/>
    <numFmt numFmtId="183" formatCode="_-* #,##0.00_-;\(#,##0.00\)_-;_-* \-??_-;_-@_-"/>
    <numFmt numFmtId="184" formatCode="#,##0.00_);\-#,##0.00"/>
    <numFmt numFmtId="185" formatCode="_-* #,##0.0000000000_-;\-* #,##0.0000000000_-;_-* &quot;-&quot;??_-;_-@_-"/>
    <numFmt numFmtId="186" formatCode="_-* #,##0_-;\-* #,##0_-;_-* &quot;-&quot;??_-;_-@_-"/>
    <numFmt numFmtId="187" formatCode="_(* #,##0.00_);_(* \(#,##0.00\);_(* &quot;-&quot;_);_(@_)"/>
    <numFmt numFmtId="188" formatCode="0.000%"/>
    <numFmt numFmtId="189" formatCode="[$-409]mmmm\ d\,\ yyyy;@"/>
    <numFmt numFmtId="190" formatCode="B1mmm\-yy"/>
    <numFmt numFmtId="191" formatCode="_(* #,##0.0_);_(* \(#,##0.0\);_(* &quot;-&quot;??_);_(@_)"/>
    <numFmt numFmtId="192" formatCode="_(* #,##0_);_(* \(#,##0\);_(* &quot;-&quot;??_);_(@_)"/>
    <numFmt numFmtId="193" formatCode="_-* #,##0.000000000_-;\-* #,##0.000000000_-;_-* &quot;-&quot;??_-;_-@_-"/>
    <numFmt numFmtId="194" formatCode="_-* #,##0.00000000_-;\-* #,##0.00000000_-;_-* &quot;-&quot;??_-;_-@_-"/>
    <numFmt numFmtId="195" formatCode="_-* #,##0.0000000_-;\-* #,##0.0000000_-;_-* &quot;-&quot;??_-;_-@_-"/>
    <numFmt numFmtId="196" formatCode="_-* #,##0.000000_-;\-* #,##0.000000_-;_-* &quot;-&quot;??_-;_-@_-"/>
    <numFmt numFmtId="197" formatCode="_-* #,##0.00000_-;\-* #,##0.00000_-;_-* &quot;-&quot;??_-;_-@_-"/>
    <numFmt numFmtId="198" formatCode="_-* #,##0.0000_-;\-* #,##0.0000_-;_-* &quot;-&quot;??_-;_-@_-"/>
    <numFmt numFmtId="199" formatCode="_-* #,##0.000_-;\-* #,##0.000_-;_-* &quot;-&quot;??_-;_-@_-"/>
    <numFmt numFmtId="200" formatCode="#,##0.00_);#,##0.00\)"/>
    <numFmt numFmtId="201" formatCode="\(#,##0.00_);\(#,##0.00\)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i/>
      <sz val="12"/>
      <name val="Cordia New"/>
      <family val="2"/>
    </font>
    <font>
      <i/>
      <sz val="14"/>
      <name val="Angsana New"/>
      <family val="1"/>
    </font>
    <font>
      <i/>
      <sz val="16"/>
      <name val="Angsana New"/>
      <family val="1"/>
    </font>
    <font>
      <i/>
      <sz val="13.5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ngsana New"/>
      <family val="1"/>
    </font>
    <font>
      <sz val="14"/>
      <color indexed="3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 New"/>
      <family val="1"/>
    </font>
    <font>
      <sz val="14"/>
      <color rgb="FF7030A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42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/>
    </xf>
    <xf numFmtId="43" fontId="3" fillId="0" borderId="0" xfId="42" applyNumberFormat="1" applyFont="1" applyFill="1" applyAlignment="1">
      <alignment/>
    </xf>
    <xf numFmtId="43" fontId="3" fillId="0" borderId="0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Alignment="1">
      <alignment/>
    </xf>
    <xf numFmtId="1" fontId="2" fillId="0" borderId="0" xfId="42" applyNumberFormat="1" applyFont="1" applyFill="1" applyAlignment="1">
      <alignment horizontal="center"/>
    </xf>
    <xf numFmtId="43" fontId="2" fillId="0" borderId="0" xfId="42" applyNumberFormat="1" applyFont="1" applyFill="1" applyAlignment="1">
      <alignment/>
    </xf>
    <xf numFmtId="40" fontId="2" fillId="0" borderId="0" xfId="0" applyNumberFormat="1" applyFont="1" applyFill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10" xfId="42" applyNumberFormat="1" applyFont="1" applyFill="1" applyBorder="1" applyAlignment="1">
      <alignment/>
    </xf>
    <xf numFmtId="171" fontId="2" fillId="0" borderId="0" xfId="42" applyFont="1" applyFill="1" applyBorder="1" applyAlignment="1">
      <alignment horizontal="left"/>
    </xf>
    <xf numFmtId="180" fontId="2" fillId="0" borderId="0" xfId="0" applyNumberFormat="1" applyFont="1" applyFill="1" applyAlignment="1">
      <alignment/>
    </xf>
    <xf numFmtId="43" fontId="2" fillId="0" borderId="11" xfId="42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85" fontId="2" fillId="0" borderId="0" xfId="42" applyNumberFormat="1" applyFont="1" applyFill="1" applyAlignment="1">
      <alignment vertical="center"/>
    </xf>
    <xf numFmtId="171" fontId="2" fillId="0" borderId="0" xfId="58" applyNumberFormat="1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 quotePrefix="1">
      <alignment textRotation="180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3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Alignment="1" quotePrefix="1">
      <alignment horizontal="center"/>
    </xf>
    <xf numFmtId="43" fontId="3" fillId="0" borderId="12" xfId="42" applyNumberFormat="1" applyFont="1" applyFill="1" applyBorder="1" applyAlignment="1" quotePrefix="1">
      <alignment horizontal="right"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1" fontId="3" fillId="0" borderId="0" xfId="42" applyFont="1" applyFill="1" applyBorder="1" applyAlignment="1" quotePrefix="1">
      <alignment horizontal="right"/>
    </xf>
    <xf numFmtId="171" fontId="3" fillId="0" borderId="0" xfId="42" applyFont="1" applyFill="1" applyAlignment="1">
      <alignment/>
    </xf>
    <xf numFmtId="171" fontId="3" fillId="0" borderId="0" xfId="42" applyFont="1" applyFill="1" applyBorder="1" applyAlignment="1">
      <alignment vertical="center"/>
    </xf>
    <xf numFmtId="0" fontId="4" fillId="0" borderId="0" xfId="0" applyFont="1" applyFill="1" applyAlignment="1">
      <alignment textRotation="180"/>
    </xf>
    <xf numFmtId="0" fontId="4" fillId="0" borderId="0" xfId="0" applyNumberFormat="1" applyFont="1" applyFill="1" applyAlignment="1">
      <alignment horizontal="center" textRotation="180" shrinkToFit="1"/>
    </xf>
    <xf numFmtId="0" fontId="6" fillId="0" borderId="0" xfId="0" applyFont="1" applyFill="1" applyAlignment="1" quotePrefix="1">
      <alignment textRotation="180"/>
    </xf>
    <xf numFmtId="0" fontId="5" fillId="0" borderId="0" xfId="0" applyNumberFormat="1" applyFont="1" applyFill="1" applyAlignment="1">
      <alignment horizontal="center" vertical="top" textRotation="180" shrinkToFit="1"/>
    </xf>
    <xf numFmtId="0" fontId="8" fillId="0" borderId="0" xfId="0" applyFont="1" applyFill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55" applyFont="1">
      <alignment/>
      <protection/>
    </xf>
    <xf numFmtId="0" fontId="2" fillId="0" borderId="0" xfId="42" applyNumberFormat="1" applyFont="1" applyFill="1" applyAlignment="1">
      <alignment horizontal="left"/>
    </xf>
    <xf numFmtId="0" fontId="2" fillId="0" borderId="0" xfId="55" applyFont="1" applyFill="1">
      <alignment/>
      <protection/>
    </xf>
    <xf numFmtId="0" fontId="2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vertical="center"/>
      <protection/>
    </xf>
    <xf numFmtId="0" fontId="2" fillId="0" borderId="0" xfId="0" applyFont="1" applyAlignment="1">
      <alignment horizontal="center" vertical="center"/>
    </xf>
    <xf numFmtId="185" fontId="2" fillId="0" borderId="0" xfId="42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186" fontId="2" fillId="0" borderId="0" xfId="42" applyNumberFormat="1" applyFont="1" applyAlignment="1" quotePrefix="1">
      <alignment horizontal="center" vertical="center"/>
    </xf>
    <xf numFmtId="43" fontId="2" fillId="0" borderId="0" xfId="42" applyNumberFormat="1" applyFont="1" applyAlignment="1">
      <alignment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6"/>
    </xf>
    <xf numFmtId="43" fontId="2" fillId="0" borderId="11" xfId="42" applyNumberFormat="1" applyFont="1" applyBorder="1" applyAlignment="1">
      <alignment/>
    </xf>
    <xf numFmtId="171" fontId="2" fillId="0" borderId="0" xfId="42" applyFont="1" applyAlignment="1">
      <alignment vertical="center"/>
    </xf>
    <xf numFmtId="171" fontId="2" fillId="0" borderId="0" xfId="42" applyFont="1" applyFill="1" applyAlignment="1">
      <alignment horizontal="right" vertical="center"/>
    </xf>
    <xf numFmtId="171" fontId="2" fillId="0" borderId="0" xfId="42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43" fontId="2" fillId="0" borderId="12" xfId="42" applyNumberFormat="1" applyFont="1" applyBorder="1" applyAlignment="1">
      <alignment/>
    </xf>
    <xf numFmtId="171" fontId="2" fillId="0" borderId="0" xfId="42" applyFont="1" applyBorder="1" applyAlignment="1">
      <alignment horizontal="right" vertical="center"/>
    </xf>
    <xf numFmtId="171" fontId="2" fillId="0" borderId="0" xfId="42" applyFont="1" applyFill="1" applyAlignment="1">
      <alignment vertical="center"/>
    </xf>
    <xf numFmtId="185" fontId="2" fillId="0" borderId="0" xfId="42" applyNumberFormat="1" applyFont="1" applyBorder="1" applyAlignment="1" quotePrefix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171" fontId="2" fillId="0" borderId="0" xfId="42" applyFont="1" applyFill="1" applyBorder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43" fontId="2" fillId="0" borderId="14" xfId="42" applyNumberFormat="1" applyFont="1" applyBorder="1" applyAlignment="1">
      <alignment/>
    </xf>
    <xf numFmtId="43" fontId="2" fillId="33" borderId="12" xfId="42" applyNumberFormat="1" applyFont="1" applyFill="1" applyBorder="1" applyAlignment="1">
      <alignment/>
    </xf>
    <xf numFmtId="171" fontId="2" fillId="0" borderId="0" xfId="42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43" fontId="2" fillId="0" borderId="0" xfId="42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0" xfId="42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71" fontId="2" fillId="0" borderId="0" xfId="0" applyNumberFormat="1" applyFont="1" applyAlignment="1">
      <alignment vertical="center"/>
    </xf>
    <xf numFmtId="43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3" fontId="2" fillId="0" borderId="1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192" fontId="2" fillId="0" borderId="0" xfId="0" applyNumberFormat="1" applyFont="1" applyBorder="1" applyAlignment="1">
      <alignment/>
    </xf>
    <xf numFmtId="43" fontId="46" fillId="0" borderId="0" xfId="0" applyNumberFormat="1" applyFont="1" applyFill="1" applyBorder="1" applyAlignment="1">
      <alignment/>
    </xf>
    <xf numFmtId="43" fontId="46" fillId="0" borderId="0" xfId="0" applyNumberFormat="1" applyFont="1" applyFill="1" applyAlignment="1">
      <alignment/>
    </xf>
    <xf numFmtId="43" fontId="46" fillId="0" borderId="0" xfId="0" applyNumberFormat="1" applyFont="1" applyFill="1" applyBorder="1" applyAlignment="1">
      <alignment/>
    </xf>
    <xf numFmtId="43" fontId="46" fillId="0" borderId="0" xfId="42" applyNumberFormat="1" applyFont="1" applyFill="1" applyAlignment="1">
      <alignment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42" applyNumberFormat="1" applyFont="1" applyFill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0" xfId="42" applyNumberFormat="1" applyFont="1" applyFill="1" applyBorder="1" applyAlignment="1" quotePrefix="1">
      <alignment horizontal="center" vertical="center"/>
    </xf>
    <xf numFmtId="0" fontId="2" fillId="0" borderId="13" xfId="42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3" fillId="0" borderId="10" xfId="42" applyNumberFormat="1" applyFont="1" applyFill="1" applyBorder="1" applyAlignment="1" quotePrefix="1">
      <alignment horizontal="right"/>
    </xf>
    <xf numFmtId="43" fontId="3" fillId="0" borderId="10" xfId="42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3" xfId="42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42" applyNumberFormat="1" applyFont="1" applyBorder="1" applyAlignment="1">
      <alignment horizontal="center"/>
    </xf>
    <xf numFmtId="200" fontId="3" fillId="0" borderId="0" xfId="42" applyNumberFormat="1" applyFont="1" applyFill="1" applyBorder="1" applyAlignment="1" quotePrefix="1">
      <alignment horizontal="right"/>
    </xf>
    <xf numFmtId="200" fontId="3" fillId="0" borderId="0" xfId="42" applyNumberFormat="1" applyFont="1" applyFill="1" applyAlignment="1">
      <alignment/>
    </xf>
    <xf numFmtId="200" fontId="3" fillId="0" borderId="0" xfId="42" applyNumberFormat="1" applyFont="1" applyFill="1" applyBorder="1" applyAlignment="1">
      <alignment/>
    </xf>
    <xf numFmtId="201" fontId="3" fillId="0" borderId="0" xfId="42" applyNumberFormat="1" applyFont="1" applyFill="1" applyBorder="1" applyAlignment="1" quotePrefix="1">
      <alignment horizontal="right"/>
    </xf>
    <xf numFmtId="200" fontId="3" fillId="0" borderId="0" xfId="42" applyNumberFormat="1" applyFont="1" applyFill="1" applyBorder="1" applyAlignment="1">
      <alignment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10" xfId="42" applyNumberFormat="1" applyFont="1" applyFill="1" applyBorder="1" applyAlignment="1">
      <alignment horizontal="center" vertical="center"/>
    </xf>
    <xf numFmtId="185" fontId="2" fillId="0" borderId="0" xfId="42" applyNumberFormat="1" applyFont="1" applyFill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 quotePrefix="1">
      <alignment horizontal="center" vertical="center"/>
    </xf>
    <xf numFmtId="43" fontId="2" fillId="33" borderId="0" xfId="42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200" fontId="3" fillId="0" borderId="10" xfId="42" applyNumberFormat="1" applyFont="1" applyFill="1" applyBorder="1" applyAlignment="1" quotePrefix="1">
      <alignment horizontal="right"/>
    </xf>
    <xf numFmtId="201" fontId="3" fillId="0" borderId="10" xfId="42" applyNumberFormat="1" applyFont="1" applyFill="1" applyBorder="1" applyAlignment="1" quotePrefix="1">
      <alignment horizontal="right"/>
    </xf>
    <xf numFmtId="200" fontId="3" fillId="0" borderId="0" xfId="42" applyNumberFormat="1" applyFont="1" applyFill="1" applyBorder="1" applyAlignment="1">
      <alignment/>
    </xf>
    <xf numFmtId="200" fontId="3" fillId="0" borderId="12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2" fillId="0" borderId="0" xfId="55" applyFont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55" applyFont="1">
      <alignment/>
      <protection/>
    </xf>
    <xf numFmtId="43" fontId="48" fillId="0" borderId="0" xfId="42" applyNumberFormat="1" applyFont="1" applyAlignment="1">
      <alignment/>
    </xf>
    <xf numFmtId="0" fontId="47" fillId="0" borderId="0" xfId="0" applyFont="1" applyFill="1" applyAlignment="1">
      <alignment/>
    </xf>
    <xf numFmtId="43" fontId="3" fillId="0" borderId="0" xfId="42" applyNumberFormat="1" applyFont="1" applyFill="1" applyBorder="1" applyAlignment="1" quotePrefix="1">
      <alignment/>
    </xf>
    <xf numFmtId="43" fontId="3" fillId="0" borderId="10" xfId="42" applyNumberFormat="1" applyFont="1" applyFill="1" applyBorder="1" applyAlignment="1" quotePrefix="1">
      <alignment/>
    </xf>
    <xf numFmtId="43" fontId="3" fillId="0" borderId="12" xfId="42" applyNumberFormat="1" applyFont="1" applyFill="1" applyBorder="1" applyAlignment="1" quotePrefix="1">
      <alignment/>
    </xf>
    <xf numFmtId="0" fontId="47" fillId="0" borderId="0" xfId="0" applyFont="1" applyFill="1" applyAlignment="1" quotePrefix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55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55" applyFont="1" applyAlignment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 vertical="top" textRotation="180" shrinkToFit="1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 vertical="top" textRotation="180" shrinkToFi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7"/>
  <sheetViews>
    <sheetView view="pageBreakPreview" zoomScale="111" zoomScaleSheetLayoutView="111" workbookViewId="0" topLeftCell="A64">
      <selection activeCell="D15" sqref="D15"/>
    </sheetView>
  </sheetViews>
  <sheetFormatPr defaultColWidth="9.140625" defaultRowHeight="24" customHeight="1"/>
  <cols>
    <col min="1" max="1" width="2.28125" style="32" customWidth="1"/>
    <col min="2" max="2" width="4.28125" style="32" customWidth="1"/>
    <col min="3" max="4" width="9.140625" style="32" customWidth="1"/>
    <col min="5" max="5" width="15.8515625" style="32" customWidth="1"/>
    <col min="6" max="6" width="7.7109375" style="75" customWidth="1"/>
    <col min="7" max="7" width="0.42578125" style="32" customWidth="1"/>
    <col min="8" max="8" width="15.421875" style="34" customWidth="1"/>
    <col min="9" max="9" width="0.42578125" style="32" customWidth="1"/>
    <col min="10" max="10" width="15.00390625" style="32" customWidth="1"/>
    <col min="11" max="11" width="0.42578125" style="32" customWidth="1"/>
    <col min="12" max="12" width="14.8515625" style="32" customWidth="1"/>
    <col min="13" max="13" width="0.42578125" style="32" customWidth="1"/>
    <col min="14" max="14" width="14.8515625" style="30" customWidth="1"/>
    <col min="15" max="15" width="0.5625" style="30" customWidth="1"/>
    <col min="16" max="16" width="14.8515625" style="30" customWidth="1"/>
    <col min="17" max="17" width="0.5625" style="32" customWidth="1"/>
    <col min="18" max="18" width="14.8515625" style="30" customWidth="1"/>
    <col min="19" max="19" width="9.140625" style="32" customWidth="1"/>
    <col min="20" max="20" width="0.5625" style="32" customWidth="1"/>
    <col min="21" max="21" width="9.140625" style="32" customWidth="1"/>
    <col min="22" max="22" width="0.71875" style="32" customWidth="1"/>
    <col min="23" max="23" width="9.140625" style="32" customWidth="1"/>
    <col min="24" max="24" width="0.42578125" style="32" customWidth="1"/>
    <col min="25" max="25" width="9.140625" style="32" customWidth="1"/>
    <col min="26" max="26" width="0.42578125" style="32" customWidth="1"/>
    <col min="27" max="16384" width="9.140625" style="32" customWidth="1"/>
  </cols>
  <sheetData>
    <row r="1" spans="1:18" ht="24" customHeight="1">
      <c r="A1" s="174" t="s">
        <v>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18" ht="24" customHeight="1">
      <c r="A2" s="174" t="s">
        <v>93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24" customHeight="1">
      <c r="A3" s="175" t="s">
        <v>208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24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24" customHeight="1">
      <c r="A5" s="75"/>
      <c r="B5" s="75"/>
      <c r="C5" s="75"/>
      <c r="D5" s="75"/>
      <c r="E5" s="75"/>
      <c r="G5" s="75"/>
      <c r="H5" s="76"/>
      <c r="I5" s="75"/>
      <c r="J5" s="75"/>
      <c r="K5" s="75"/>
      <c r="L5" s="75"/>
      <c r="M5" s="75"/>
      <c r="N5" s="77"/>
      <c r="O5" s="77"/>
      <c r="P5" s="77"/>
      <c r="Q5" s="75"/>
      <c r="R5" s="78" t="s">
        <v>60</v>
      </c>
    </row>
    <row r="6" spans="7:18" ht="24" customHeight="1">
      <c r="G6" s="75"/>
      <c r="H6" s="176" t="s">
        <v>6</v>
      </c>
      <c r="I6" s="176"/>
      <c r="J6" s="176"/>
      <c r="K6" s="176"/>
      <c r="L6" s="176"/>
      <c r="M6" s="75"/>
      <c r="N6" s="176" t="s">
        <v>75</v>
      </c>
      <c r="O6" s="176"/>
      <c r="P6" s="176"/>
      <c r="Q6" s="176"/>
      <c r="R6" s="176"/>
    </row>
    <row r="7" spans="1:18" ht="24" customHeight="1">
      <c r="A7" s="174" t="s">
        <v>5</v>
      </c>
      <c r="B7" s="174"/>
      <c r="C7" s="174"/>
      <c r="D7" s="174"/>
      <c r="E7" s="174"/>
      <c r="F7" s="79" t="s">
        <v>77</v>
      </c>
      <c r="G7" s="80"/>
      <c r="H7" s="127" t="s">
        <v>209</v>
      </c>
      <c r="I7" s="79"/>
      <c r="J7" s="127" t="s">
        <v>207</v>
      </c>
      <c r="K7" s="80"/>
      <c r="L7" s="127" t="s">
        <v>210</v>
      </c>
      <c r="M7" s="80"/>
      <c r="N7" s="128" t="str">
        <f>+H7</f>
        <v>March 31, 2013</v>
      </c>
      <c r="O7" s="128"/>
      <c r="P7" s="157" t="str">
        <f>+J7</f>
        <v>December 31, 2012</v>
      </c>
      <c r="Q7" s="81"/>
      <c r="R7" s="157" t="str">
        <f>+L7</f>
        <v>January 1, 2012</v>
      </c>
    </row>
    <row r="8" spans="1:18" ht="24" customHeight="1">
      <c r="A8" s="75"/>
      <c r="B8" s="75"/>
      <c r="C8" s="75"/>
      <c r="D8" s="75"/>
      <c r="E8" s="75"/>
      <c r="F8" s="79"/>
      <c r="G8" s="80"/>
      <c r="H8" s="154" t="str">
        <f>+H88</f>
        <v>(Unaudited/</v>
      </c>
      <c r="I8" s="151"/>
      <c r="J8" s="154" t="str">
        <f>+J88</f>
        <v>(Audited)</v>
      </c>
      <c r="K8" s="152"/>
      <c r="L8" s="154" t="str">
        <f>+L88</f>
        <v>(Audited)</v>
      </c>
      <c r="M8" s="152"/>
      <c r="N8" s="154" t="str">
        <f>+N88</f>
        <v>(Unaudited/</v>
      </c>
      <c r="O8" s="154"/>
      <c r="P8" s="154" t="str">
        <f>+J8</f>
        <v>(Audited)</v>
      </c>
      <c r="Q8" s="151"/>
      <c r="R8" s="154" t="str">
        <f>+L8</f>
        <v>(Audited)</v>
      </c>
    </row>
    <row r="9" spans="1:18" ht="24" customHeight="1">
      <c r="A9" s="75"/>
      <c r="B9" s="75"/>
      <c r="C9" s="75"/>
      <c r="D9" s="75"/>
      <c r="E9" s="75"/>
      <c r="F9" s="79"/>
      <c r="G9" s="80"/>
      <c r="H9" s="153" t="str">
        <f>+H89</f>
        <v>reviewed only)</v>
      </c>
      <c r="I9" s="151"/>
      <c r="J9" s="153" t="s">
        <v>219</v>
      </c>
      <c r="K9" s="152"/>
      <c r="L9" s="153" t="s">
        <v>219</v>
      </c>
      <c r="M9" s="152"/>
      <c r="N9" s="153" t="str">
        <f>+N89</f>
        <v>reviewed only)</v>
      </c>
      <c r="O9" s="151"/>
      <c r="P9" s="153" t="s">
        <v>219</v>
      </c>
      <c r="Q9" s="151"/>
      <c r="R9" s="153" t="s">
        <v>219</v>
      </c>
    </row>
    <row r="10" spans="1:18" ht="24" customHeight="1">
      <c r="A10" s="32" t="s">
        <v>76</v>
      </c>
      <c r="H10" s="32"/>
      <c r="J10" s="82"/>
      <c r="P10" s="82"/>
      <c r="R10" s="82"/>
    </row>
    <row r="11" spans="2:18" ht="24" customHeight="1">
      <c r="B11" s="32" t="s">
        <v>8</v>
      </c>
      <c r="F11" s="75">
        <v>7</v>
      </c>
      <c r="H11" s="84">
        <v>74621536.68</v>
      </c>
      <c r="I11" s="84"/>
      <c r="J11" s="84">
        <v>90582601.25</v>
      </c>
      <c r="K11" s="84"/>
      <c r="L11" s="84">
        <v>39337624.89</v>
      </c>
      <c r="M11" s="84"/>
      <c r="N11" s="84">
        <v>4982179.46</v>
      </c>
      <c r="O11" s="84"/>
      <c r="P11" s="84">
        <v>6279325.67</v>
      </c>
      <c r="Q11" s="84"/>
      <c r="R11" s="84">
        <v>4283793.51</v>
      </c>
    </row>
    <row r="12" spans="2:18" ht="24" customHeight="1">
      <c r="B12" s="32" t="s">
        <v>91</v>
      </c>
      <c r="F12" s="83"/>
      <c r="H12" s="84">
        <v>626383.63</v>
      </c>
      <c r="I12" s="84"/>
      <c r="J12" s="84">
        <v>595409</v>
      </c>
      <c r="K12" s="84"/>
      <c r="L12" s="84">
        <v>595409</v>
      </c>
      <c r="M12" s="84"/>
      <c r="N12" s="84">
        <v>0</v>
      </c>
      <c r="O12" s="84"/>
      <c r="P12" s="84">
        <v>0</v>
      </c>
      <c r="Q12" s="84"/>
      <c r="R12" s="84">
        <v>0</v>
      </c>
    </row>
    <row r="13" spans="2:18" ht="24" customHeight="1">
      <c r="B13" s="32" t="s">
        <v>172</v>
      </c>
      <c r="F13" s="75" t="s">
        <v>221</v>
      </c>
      <c r="H13" s="84">
        <v>103468149.34</v>
      </c>
      <c r="I13" s="84"/>
      <c r="J13" s="84">
        <v>85360478.69</v>
      </c>
      <c r="K13" s="84"/>
      <c r="L13" s="84">
        <v>72070998.58</v>
      </c>
      <c r="M13" s="84"/>
      <c r="N13" s="84">
        <v>23503958.11</v>
      </c>
      <c r="O13" s="84"/>
      <c r="P13" s="84">
        <v>19271160.79</v>
      </c>
      <c r="Q13" s="84"/>
      <c r="R13" s="84">
        <v>15796790.6</v>
      </c>
    </row>
    <row r="14" spans="2:18" ht="24" customHeight="1">
      <c r="B14" s="32" t="s">
        <v>9</v>
      </c>
      <c r="F14" s="75">
        <v>9</v>
      </c>
      <c r="G14" s="75"/>
      <c r="H14" s="84">
        <v>40257022.01</v>
      </c>
      <c r="I14" s="84"/>
      <c r="J14" s="84">
        <v>40879247.28</v>
      </c>
      <c r="K14" s="84"/>
      <c r="L14" s="84">
        <v>39166000.49</v>
      </c>
      <c r="M14" s="84"/>
      <c r="N14" s="84">
        <v>18702693.05</v>
      </c>
      <c r="O14" s="84"/>
      <c r="P14" s="84">
        <v>18793371.64</v>
      </c>
      <c r="Q14" s="84"/>
      <c r="R14" s="84">
        <v>18558262.08</v>
      </c>
    </row>
    <row r="15" spans="3:18" ht="24" customHeight="1">
      <c r="C15" s="86" t="s">
        <v>10</v>
      </c>
      <c r="E15" s="86"/>
      <c r="G15" s="87"/>
      <c r="H15" s="88">
        <f>SUM(H11:H14)</f>
        <v>218973091.66</v>
      </c>
      <c r="I15" s="84"/>
      <c r="J15" s="88">
        <f>SUM(J11:J14)</f>
        <v>217417736.22</v>
      </c>
      <c r="K15" s="84"/>
      <c r="L15" s="88">
        <f>SUM(L11:L14)</f>
        <v>151170032.96</v>
      </c>
      <c r="M15" s="84"/>
      <c r="N15" s="88">
        <f>SUM(N11:N14)</f>
        <v>47188830.620000005</v>
      </c>
      <c r="O15" s="111"/>
      <c r="P15" s="88">
        <f>SUM(P11:P14)</f>
        <v>44343858.1</v>
      </c>
      <c r="Q15" s="84"/>
      <c r="R15" s="88">
        <f>SUM(R11:R14)</f>
        <v>38638846.19</v>
      </c>
    </row>
    <row r="16" spans="1:18" ht="24" customHeight="1">
      <c r="A16" s="32" t="s">
        <v>11</v>
      </c>
      <c r="H16" s="89"/>
      <c r="J16" s="89"/>
      <c r="L16" s="89"/>
      <c r="N16" s="90"/>
      <c r="O16" s="90"/>
      <c r="P16" s="90"/>
      <c r="Q16" s="91"/>
      <c r="R16" s="90"/>
    </row>
    <row r="17" spans="2:18" ht="24" customHeight="1">
      <c r="B17" s="32" t="s">
        <v>12</v>
      </c>
      <c r="F17" s="75">
        <v>10</v>
      </c>
      <c r="H17" s="84">
        <v>0</v>
      </c>
      <c r="I17" s="84"/>
      <c r="J17" s="84">
        <v>0</v>
      </c>
      <c r="K17" s="84"/>
      <c r="L17" s="84">
        <v>0</v>
      </c>
      <c r="M17" s="84"/>
      <c r="N17" s="84">
        <v>1140593700</v>
      </c>
      <c r="O17" s="84"/>
      <c r="P17" s="84">
        <v>1140593700</v>
      </c>
      <c r="Q17" s="84"/>
      <c r="R17" s="84">
        <v>1140593700</v>
      </c>
    </row>
    <row r="18" spans="2:18" ht="24" customHeight="1">
      <c r="B18" s="32" t="s">
        <v>197</v>
      </c>
      <c r="F18" s="75">
        <v>11</v>
      </c>
      <c r="H18" s="84">
        <v>0</v>
      </c>
      <c r="I18" s="84"/>
      <c r="J18" s="84">
        <v>0</v>
      </c>
      <c r="K18" s="84"/>
      <c r="L18" s="84">
        <v>0</v>
      </c>
      <c r="M18" s="84"/>
      <c r="N18" s="84"/>
      <c r="O18" s="84"/>
      <c r="P18" s="84">
        <v>0</v>
      </c>
      <c r="Q18" s="84"/>
      <c r="R18" s="84">
        <v>0</v>
      </c>
    </row>
    <row r="19" spans="2:18" ht="24" customHeight="1">
      <c r="B19" s="32" t="s">
        <v>13</v>
      </c>
      <c r="F19" s="92">
        <v>12</v>
      </c>
      <c r="H19" s="84">
        <v>4000000</v>
      </c>
      <c r="I19" s="84"/>
      <c r="J19" s="84">
        <v>4000000</v>
      </c>
      <c r="K19" s="84"/>
      <c r="L19" s="84">
        <v>6341769.47</v>
      </c>
      <c r="M19" s="84"/>
      <c r="N19" s="84">
        <v>0</v>
      </c>
      <c r="O19" s="84"/>
      <c r="P19" s="84">
        <v>0</v>
      </c>
      <c r="Q19" s="84"/>
      <c r="R19" s="84">
        <v>0</v>
      </c>
    </row>
    <row r="20" spans="2:18" ht="24" customHeight="1">
      <c r="B20" s="32" t="s">
        <v>173</v>
      </c>
      <c r="F20" s="32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3:18" ht="24" customHeight="1">
      <c r="C21" s="32" t="s">
        <v>169</v>
      </c>
      <c r="F21" s="75">
        <v>26</v>
      </c>
      <c r="H21" s="84">
        <v>86081176.75</v>
      </c>
      <c r="I21" s="84"/>
      <c r="J21" s="84">
        <v>86581176.76</v>
      </c>
      <c r="K21" s="84"/>
      <c r="L21" s="84">
        <v>91857348</v>
      </c>
      <c r="M21" s="84"/>
      <c r="N21" s="84">
        <v>86081176.76</v>
      </c>
      <c r="O21" s="84"/>
      <c r="P21" s="84">
        <v>86581176.76</v>
      </c>
      <c r="Q21" s="84"/>
      <c r="R21" s="84">
        <v>91857348</v>
      </c>
    </row>
    <row r="22" spans="2:18" ht="24" customHeight="1">
      <c r="B22" s="32" t="s">
        <v>111</v>
      </c>
      <c r="F22" s="75">
        <v>13</v>
      </c>
      <c r="H22" s="84">
        <v>4685580128.94</v>
      </c>
      <c r="I22" s="84"/>
      <c r="J22" s="84">
        <v>4666281005.96</v>
      </c>
      <c r="K22" s="84"/>
      <c r="L22" s="84">
        <v>4525666212.2</v>
      </c>
      <c r="M22" s="84"/>
      <c r="N22" s="84">
        <v>0</v>
      </c>
      <c r="O22" s="84"/>
      <c r="P22" s="84">
        <v>0</v>
      </c>
      <c r="Q22" s="84"/>
      <c r="R22" s="84">
        <v>0</v>
      </c>
    </row>
    <row r="23" spans="2:18" ht="24" customHeight="1">
      <c r="B23" s="86" t="s">
        <v>170</v>
      </c>
      <c r="E23" s="75"/>
      <c r="F23" s="75">
        <v>14</v>
      </c>
      <c r="G23" s="75"/>
      <c r="H23" s="84">
        <v>4509936483.85</v>
      </c>
      <c r="I23" s="84"/>
      <c r="J23" s="84">
        <v>4538795759.52</v>
      </c>
      <c r="K23" s="84"/>
      <c r="L23" s="84">
        <v>4039495957.64</v>
      </c>
      <c r="M23" s="84"/>
      <c r="N23" s="84">
        <v>2219010858.22</v>
      </c>
      <c r="O23" s="84"/>
      <c r="P23" s="84">
        <v>2229412642.87</v>
      </c>
      <c r="Q23" s="84"/>
      <c r="R23" s="84">
        <v>2268930076.82</v>
      </c>
    </row>
    <row r="24" spans="2:18" ht="24" customHeight="1">
      <c r="B24" s="86" t="s">
        <v>171</v>
      </c>
      <c r="E24" s="75"/>
      <c r="F24" s="92">
        <v>16</v>
      </c>
      <c r="G24" s="75"/>
      <c r="H24" s="84">
        <v>1096335.16</v>
      </c>
      <c r="I24" s="84"/>
      <c r="J24" s="84">
        <v>1222410.23</v>
      </c>
      <c r="K24" s="84"/>
      <c r="L24" s="84">
        <v>1643370.36</v>
      </c>
      <c r="M24" s="84"/>
      <c r="N24" s="84">
        <v>77247.79</v>
      </c>
      <c r="O24" s="84"/>
      <c r="P24" s="84">
        <v>87564.54</v>
      </c>
      <c r="Q24" s="84"/>
      <c r="R24" s="84">
        <v>85685.86</v>
      </c>
    </row>
    <row r="25" spans="2:18" ht="24" customHeight="1">
      <c r="B25" s="165" t="s">
        <v>225</v>
      </c>
      <c r="E25" s="75"/>
      <c r="F25" s="92">
        <v>5</v>
      </c>
      <c r="G25" s="75"/>
      <c r="H25" s="84">
        <v>71270606.26</v>
      </c>
      <c r="I25" s="84"/>
      <c r="J25" s="84">
        <v>72034767.94</v>
      </c>
      <c r="K25" s="84"/>
      <c r="L25" s="84">
        <v>71482838.8</v>
      </c>
      <c r="M25" s="84"/>
      <c r="N25" s="84"/>
      <c r="O25" s="84"/>
      <c r="P25" s="84"/>
      <c r="Q25" s="84"/>
      <c r="R25" s="84"/>
    </row>
    <row r="26" spans="2:18" ht="24" customHeight="1">
      <c r="B26" s="86" t="s">
        <v>14</v>
      </c>
      <c r="E26" s="75"/>
      <c r="F26" s="75">
        <v>17</v>
      </c>
      <c r="G26" s="75"/>
      <c r="H26" s="84">
        <v>14077014.63</v>
      </c>
      <c r="I26" s="84"/>
      <c r="J26" s="84">
        <v>14376807.44</v>
      </c>
      <c r="K26" s="84"/>
      <c r="L26" s="84">
        <v>10633332.91</v>
      </c>
      <c r="M26" s="84"/>
      <c r="N26" s="84">
        <v>14077014.63</v>
      </c>
      <c r="O26" s="84"/>
      <c r="P26" s="84">
        <v>14376807.44</v>
      </c>
      <c r="Q26" s="84"/>
      <c r="R26" s="84">
        <v>10633332.91</v>
      </c>
    </row>
    <row r="27" spans="2:18" ht="24" customHeight="1">
      <c r="B27" s="86" t="s">
        <v>15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2:18" ht="24" customHeight="1">
      <c r="B28" s="86"/>
      <c r="C28" s="32" t="s">
        <v>16</v>
      </c>
      <c r="H28" s="84">
        <v>1786967.93</v>
      </c>
      <c r="I28" s="84"/>
      <c r="J28" s="84">
        <v>971706.17</v>
      </c>
      <c r="K28" s="84"/>
      <c r="L28" s="84">
        <v>989600.01</v>
      </c>
      <c r="M28" s="84"/>
      <c r="N28" s="84">
        <v>504121.42</v>
      </c>
      <c r="O28" s="84"/>
      <c r="P28" s="84">
        <v>440211.33</v>
      </c>
      <c r="Q28" s="84"/>
      <c r="R28" s="84">
        <v>520635.33</v>
      </c>
    </row>
    <row r="29" spans="2:18" ht="24" customHeight="1">
      <c r="B29" s="86"/>
      <c r="C29" s="32" t="s">
        <v>80</v>
      </c>
      <c r="H29" s="84">
        <v>3380465.56</v>
      </c>
      <c r="I29" s="84"/>
      <c r="J29" s="84">
        <v>3060713.61</v>
      </c>
      <c r="K29" s="84"/>
      <c r="L29" s="84">
        <v>5909845.65</v>
      </c>
      <c r="M29" s="84"/>
      <c r="N29" s="84">
        <v>2385708.28</v>
      </c>
      <c r="O29" s="84"/>
      <c r="P29" s="84">
        <v>2118300.08</v>
      </c>
      <c r="Q29" s="84"/>
      <c r="R29" s="84">
        <v>4552046.85</v>
      </c>
    </row>
    <row r="30" spans="2:18" ht="24" customHeight="1">
      <c r="B30" s="86"/>
      <c r="C30" s="32" t="s">
        <v>49</v>
      </c>
      <c r="H30" s="84">
        <v>1008246.56</v>
      </c>
      <c r="I30" s="84"/>
      <c r="J30" s="84">
        <v>1177700.34</v>
      </c>
      <c r="K30" s="84"/>
      <c r="L30" s="84">
        <v>408538.59</v>
      </c>
      <c r="M30" s="84"/>
      <c r="N30" s="84">
        <v>0</v>
      </c>
      <c r="O30" s="84"/>
      <c r="P30" s="84">
        <v>0</v>
      </c>
      <c r="Q30" s="84"/>
      <c r="R30" s="84">
        <v>0</v>
      </c>
    </row>
    <row r="31" spans="3:18" ht="24" customHeight="1">
      <c r="C31" s="86" t="s">
        <v>17</v>
      </c>
      <c r="H31" s="88">
        <f>SUM(H17:H30)</f>
        <v>9378217425.64</v>
      </c>
      <c r="I31" s="84"/>
      <c r="J31" s="88">
        <f>SUM(J17:J30)</f>
        <v>9388502047.970003</v>
      </c>
      <c r="K31" s="84"/>
      <c r="L31" s="88">
        <f>SUM(L17:L30)</f>
        <v>8754428813.63</v>
      </c>
      <c r="M31" s="84"/>
      <c r="N31" s="88">
        <f>SUM(N17:N30)</f>
        <v>3462729827.1</v>
      </c>
      <c r="O31" s="111"/>
      <c r="P31" s="88">
        <f>SUM(P17:P30)</f>
        <v>3473610403.02</v>
      </c>
      <c r="Q31" s="84"/>
      <c r="R31" s="88">
        <f>SUM(R17:R30)</f>
        <v>3517172825.77</v>
      </c>
    </row>
    <row r="32" spans="1:18" ht="24" customHeight="1" thickBot="1">
      <c r="A32" s="86" t="s">
        <v>18</v>
      </c>
      <c r="H32" s="93">
        <f>SUM(H15+H31)</f>
        <v>9597190517.3</v>
      </c>
      <c r="I32" s="84"/>
      <c r="J32" s="93">
        <f>SUM(J15+J31)</f>
        <v>9605919784.190002</v>
      </c>
      <c r="K32" s="84"/>
      <c r="L32" s="93">
        <f>SUM(L15+L31)</f>
        <v>8905598846.589998</v>
      </c>
      <c r="M32" s="84"/>
      <c r="N32" s="93">
        <f>SUM(N15+N31)</f>
        <v>3509918657.72</v>
      </c>
      <c r="O32" s="111"/>
      <c r="P32" s="93">
        <f>SUM(P15+P31)</f>
        <v>3517954261.12</v>
      </c>
      <c r="Q32" s="84"/>
      <c r="R32" s="93">
        <f>SUM(R15+R31)</f>
        <v>3555811671.96</v>
      </c>
    </row>
    <row r="33" spans="1:18" ht="24" customHeight="1" thickTop="1">
      <c r="A33" s="86"/>
      <c r="H33" s="94"/>
      <c r="J33" s="94"/>
      <c r="N33" s="94"/>
      <c r="O33" s="94"/>
      <c r="P33" s="94"/>
      <c r="Q33" s="94"/>
      <c r="R33" s="94"/>
    </row>
    <row r="34" spans="1:18" ht="24" customHeight="1">
      <c r="A34" s="86"/>
      <c r="H34" s="94"/>
      <c r="J34" s="94"/>
      <c r="N34" s="94"/>
      <c r="O34" s="94"/>
      <c r="P34" s="94"/>
      <c r="Q34" s="94"/>
      <c r="R34" s="94"/>
    </row>
    <row r="35" spans="1:18" ht="24" customHeight="1">
      <c r="A35" s="32" t="s">
        <v>19</v>
      </c>
      <c r="H35" s="69"/>
      <c r="N35" s="95"/>
      <c r="O35" s="95"/>
      <c r="P35" s="95"/>
      <c r="Q35" s="89"/>
      <c r="R35" s="95"/>
    </row>
    <row r="36" spans="1:18" ht="24" customHeight="1">
      <c r="A36" s="174" t="str">
        <f>A1</f>
        <v>ASIA HOTEL PUBLIC COMPANY LIMITED AND SUBSIDIARIES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ht="24" customHeight="1">
      <c r="A37" s="174" t="s">
        <v>94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1:18" ht="24" customHeight="1">
      <c r="A38" s="174" t="str">
        <f>+A3</f>
        <v>AS AT MARCH 31, 2013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1:18" ht="24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18" ht="24" customHeight="1">
      <c r="A40" s="75"/>
      <c r="B40" s="75"/>
      <c r="C40" s="75"/>
      <c r="D40" s="75"/>
      <c r="E40" s="75"/>
      <c r="G40" s="75"/>
      <c r="H40" s="76"/>
      <c r="I40" s="75"/>
      <c r="J40" s="75"/>
      <c r="K40" s="75"/>
      <c r="L40" s="75"/>
      <c r="M40" s="75"/>
      <c r="N40" s="77"/>
      <c r="O40" s="77"/>
      <c r="P40" s="77"/>
      <c r="Q40" s="75"/>
      <c r="R40" s="78" t="s">
        <v>60</v>
      </c>
    </row>
    <row r="41" spans="7:18" ht="24" customHeight="1">
      <c r="G41" s="75"/>
      <c r="H41" s="176" t="s">
        <v>6</v>
      </c>
      <c r="I41" s="176"/>
      <c r="J41" s="176"/>
      <c r="K41" s="176"/>
      <c r="L41" s="176"/>
      <c r="M41" s="75"/>
      <c r="N41" s="176" t="s">
        <v>69</v>
      </c>
      <c r="O41" s="176"/>
      <c r="P41" s="176"/>
      <c r="Q41" s="176"/>
      <c r="R41" s="176"/>
    </row>
    <row r="42" spans="1:18" ht="24" customHeight="1">
      <c r="A42" s="174" t="s">
        <v>20</v>
      </c>
      <c r="B42" s="174"/>
      <c r="C42" s="174"/>
      <c r="D42" s="174"/>
      <c r="E42" s="174"/>
      <c r="F42" s="79" t="s">
        <v>77</v>
      </c>
      <c r="G42" s="80"/>
      <c r="H42" s="129" t="str">
        <f>+H7</f>
        <v>March 31, 2013</v>
      </c>
      <c r="I42" s="79"/>
      <c r="J42" s="129" t="str">
        <f>+J7</f>
        <v>December 31, 2012</v>
      </c>
      <c r="K42" s="80"/>
      <c r="L42" s="129" t="str">
        <f>+L7</f>
        <v>January 1, 2012</v>
      </c>
      <c r="M42" s="80"/>
      <c r="N42" s="129" t="str">
        <f>+N7</f>
        <v>March 31, 2013</v>
      </c>
      <c r="O42" s="130"/>
      <c r="P42" s="129" t="str">
        <f>+P7</f>
        <v>December 31, 2012</v>
      </c>
      <c r="Q42" s="81"/>
      <c r="R42" s="129" t="str">
        <f>+R7</f>
        <v>January 1, 2012</v>
      </c>
    </row>
    <row r="43" spans="1:18" ht="24" customHeight="1">
      <c r="A43" s="75"/>
      <c r="B43" s="75"/>
      <c r="C43" s="75"/>
      <c r="D43" s="75"/>
      <c r="E43" s="75"/>
      <c r="F43" s="79"/>
      <c r="G43" s="80"/>
      <c r="H43" s="155" t="str">
        <f>+H8</f>
        <v>(Unaudited/</v>
      </c>
      <c r="I43" s="79"/>
      <c r="J43" s="155" t="str">
        <f>+J8</f>
        <v>(Audited)</v>
      </c>
      <c r="K43" s="80"/>
      <c r="L43" s="155" t="str">
        <f>+L8</f>
        <v>(Audited)</v>
      </c>
      <c r="M43" s="80"/>
      <c r="N43" s="155" t="str">
        <f>+N8</f>
        <v>(Unaudited/</v>
      </c>
      <c r="O43" s="155"/>
      <c r="P43" s="155" t="str">
        <f>+P8</f>
        <v>(Audited)</v>
      </c>
      <c r="Q43" s="79"/>
      <c r="R43" s="155" t="str">
        <f>+R8</f>
        <v>(Audited)</v>
      </c>
    </row>
    <row r="44" spans="1:18" ht="24" customHeight="1">
      <c r="A44" s="75"/>
      <c r="B44" s="75"/>
      <c r="C44" s="75"/>
      <c r="D44" s="75"/>
      <c r="E44" s="75"/>
      <c r="F44" s="79"/>
      <c r="G44" s="80"/>
      <c r="H44" s="125" t="str">
        <f>+H9</f>
        <v>reviewed only)</v>
      </c>
      <c r="I44" s="79"/>
      <c r="J44" s="125" t="str">
        <f>+J9</f>
        <v>(Restated)</v>
      </c>
      <c r="K44" s="80"/>
      <c r="L44" s="125" t="str">
        <f>+L9</f>
        <v>(Restated)</v>
      </c>
      <c r="M44" s="80"/>
      <c r="N44" s="125" t="str">
        <f>+N9</f>
        <v>reviewed only)</v>
      </c>
      <c r="O44" s="129"/>
      <c r="P44" s="125" t="str">
        <f>+P9</f>
        <v>(Restated)</v>
      </c>
      <c r="Q44" s="79"/>
      <c r="R44" s="125" t="str">
        <f>+R9</f>
        <v>(Restated)</v>
      </c>
    </row>
    <row r="45" spans="1:18" ht="24" customHeight="1">
      <c r="A45" s="32" t="s">
        <v>21</v>
      </c>
      <c r="H45" s="96"/>
      <c r="I45" s="79"/>
      <c r="J45" s="82"/>
      <c r="K45" s="80"/>
      <c r="L45" s="80"/>
      <c r="M45" s="80"/>
      <c r="N45" s="97"/>
      <c r="O45" s="97"/>
      <c r="P45" s="97"/>
      <c r="Q45" s="79"/>
      <c r="R45" s="82"/>
    </row>
    <row r="46" spans="2:18" ht="24" customHeight="1">
      <c r="B46" s="32" t="s">
        <v>174</v>
      </c>
      <c r="H46" s="96"/>
      <c r="I46" s="79"/>
      <c r="J46" s="82"/>
      <c r="K46" s="80"/>
      <c r="L46" s="80"/>
      <c r="M46" s="80"/>
      <c r="N46" s="97"/>
      <c r="O46" s="97"/>
      <c r="P46" s="97"/>
      <c r="Q46" s="79"/>
      <c r="R46" s="82"/>
    </row>
    <row r="47" spans="3:18" ht="24" customHeight="1">
      <c r="C47" s="32" t="s">
        <v>129</v>
      </c>
      <c r="F47" s="75">
        <v>18</v>
      </c>
      <c r="G47" s="75"/>
      <c r="H47" s="84">
        <v>112733701.4</v>
      </c>
      <c r="I47" s="84"/>
      <c r="J47" s="84">
        <v>129989970.97</v>
      </c>
      <c r="K47" s="84"/>
      <c r="L47" s="84">
        <v>135253646.69</v>
      </c>
      <c r="M47" s="84"/>
      <c r="N47" s="84">
        <v>40961833.96</v>
      </c>
      <c r="O47" s="84"/>
      <c r="P47" s="84">
        <v>41736867.31</v>
      </c>
      <c r="Q47" s="84"/>
      <c r="R47" s="84">
        <v>59426921.53</v>
      </c>
    </row>
    <row r="48" spans="2:18" ht="24" customHeight="1">
      <c r="B48" s="32" t="s">
        <v>175</v>
      </c>
      <c r="G48" s="75"/>
      <c r="H48" s="84">
        <v>37040859.59</v>
      </c>
      <c r="I48" s="84"/>
      <c r="J48" s="84">
        <v>31729210.31</v>
      </c>
      <c r="K48" s="84"/>
      <c r="L48" s="84">
        <v>37866670.05</v>
      </c>
      <c r="M48" s="84"/>
      <c r="N48" s="84">
        <v>10410087</v>
      </c>
      <c r="O48" s="84"/>
      <c r="P48" s="84">
        <v>11707502.59</v>
      </c>
      <c r="Q48" s="84"/>
      <c r="R48" s="84">
        <v>9346690.48</v>
      </c>
    </row>
    <row r="49" spans="2:18" ht="24" customHeight="1">
      <c r="B49" s="32" t="s">
        <v>130</v>
      </c>
      <c r="F49" s="75">
        <v>19</v>
      </c>
      <c r="G49" s="75"/>
      <c r="H49" s="84">
        <v>61278083.96</v>
      </c>
      <c r="I49" s="84"/>
      <c r="J49" s="84">
        <v>74398652.04</v>
      </c>
      <c r="K49" s="84"/>
      <c r="L49" s="84">
        <v>51001587.74</v>
      </c>
      <c r="M49" s="84"/>
      <c r="N49" s="84">
        <v>17830791.3</v>
      </c>
      <c r="O49" s="84"/>
      <c r="P49" s="84">
        <v>18121059.94</v>
      </c>
      <c r="Q49" s="84"/>
      <c r="R49" s="84">
        <v>13490107.53</v>
      </c>
    </row>
    <row r="50" spans="2:18" ht="24" customHeight="1">
      <c r="B50" s="166" t="s">
        <v>226</v>
      </c>
      <c r="G50" s="75"/>
      <c r="H50" s="84">
        <v>5189500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2:18" ht="24" customHeight="1">
      <c r="B51" s="32" t="s">
        <v>22</v>
      </c>
      <c r="F51" s="75">
        <v>20</v>
      </c>
      <c r="G51" s="75"/>
      <c r="H51" s="84">
        <v>120894304.54</v>
      </c>
      <c r="I51" s="84"/>
      <c r="J51" s="84">
        <v>117499507.94</v>
      </c>
      <c r="K51" s="84"/>
      <c r="L51" s="84">
        <v>106903527.52</v>
      </c>
      <c r="M51" s="84"/>
      <c r="N51" s="84">
        <v>66000000</v>
      </c>
      <c r="O51" s="84"/>
      <c r="P51" s="84">
        <v>64500000</v>
      </c>
      <c r="Q51" s="84"/>
      <c r="R51" s="84">
        <v>58500000</v>
      </c>
    </row>
    <row r="52" spans="2:18" ht="24" customHeight="1">
      <c r="B52" s="32" t="s">
        <v>125</v>
      </c>
      <c r="G52" s="75"/>
      <c r="H52" s="32"/>
      <c r="N52" s="32"/>
      <c r="O52" s="32"/>
      <c r="P52" s="32"/>
      <c r="R52" s="32"/>
    </row>
    <row r="53" spans="3:18" ht="24" customHeight="1">
      <c r="C53" s="32" t="s">
        <v>126</v>
      </c>
      <c r="F53" s="75">
        <v>21</v>
      </c>
      <c r="G53" s="75"/>
      <c r="H53" s="102">
        <v>1622279.26</v>
      </c>
      <c r="J53" s="89">
        <v>1724277.56</v>
      </c>
      <c r="K53" s="89"/>
      <c r="L53" s="89">
        <v>1087629.93</v>
      </c>
      <c r="N53" s="84">
        <v>0</v>
      </c>
      <c r="O53" s="84"/>
      <c r="P53" s="84">
        <v>0</v>
      </c>
      <c r="Q53" s="84"/>
      <c r="R53" s="84">
        <v>0</v>
      </c>
    </row>
    <row r="54" spans="2:18" ht="24" customHeight="1">
      <c r="B54" s="32" t="s">
        <v>199</v>
      </c>
      <c r="F54" s="75">
        <v>25</v>
      </c>
      <c r="G54" s="75"/>
      <c r="H54" s="84">
        <v>8278199.52</v>
      </c>
      <c r="I54" s="84"/>
      <c r="J54" s="84">
        <v>8278199.52</v>
      </c>
      <c r="K54" s="84"/>
      <c r="L54" s="84">
        <v>8278199.52</v>
      </c>
      <c r="M54" s="84"/>
      <c r="N54" s="84">
        <v>0</v>
      </c>
      <c r="O54" s="84"/>
      <c r="P54" s="84">
        <v>0</v>
      </c>
      <c r="Q54" s="84"/>
      <c r="R54" s="84">
        <v>0</v>
      </c>
    </row>
    <row r="55" spans="2:18" ht="24" customHeight="1">
      <c r="B55" s="32" t="s">
        <v>228</v>
      </c>
      <c r="G55" s="75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3:18" ht="24" customHeight="1">
      <c r="C56" s="85" t="s">
        <v>81</v>
      </c>
      <c r="F56" s="75">
        <v>26</v>
      </c>
      <c r="H56" s="84">
        <v>0</v>
      </c>
      <c r="I56" s="84"/>
      <c r="J56" s="84">
        <v>0</v>
      </c>
      <c r="K56" s="84"/>
      <c r="L56" s="84">
        <v>0</v>
      </c>
      <c r="M56" s="84"/>
      <c r="N56" s="84">
        <v>287236171.16</v>
      </c>
      <c r="O56" s="84"/>
      <c r="P56" s="84">
        <v>280764894.52</v>
      </c>
      <c r="Q56" s="84"/>
      <c r="R56" s="84">
        <v>291990651.93</v>
      </c>
    </row>
    <row r="57" spans="2:18" ht="24" customHeight="1">
      <c r="B57" s="69" t="s">
        <v>23</v>
      </c>
      <c r="H57" s="84">
        <v>26400372.27</v>
      </c>
      <c r="I57" s="84"/>
      <c r="J57" s="84">
        <v>34520524.1</v>
      </c>
      <c r="K57" s="84"/>
      <c r="L57" s="84">
        <v>17852722.8</v>
      </c>
      <c r="M57" s="84"/>
      <c r="N57" s="84">
        <v>1589223.59</v>
      </c>
      <c r="O57" s="84"/>
      <c r="P57" s="84">
        <v>480435.35</v>
      </c>
      <c r="Q57" s="84"/>
      <c r="R57" s="84">
        <v>4795676.19</v>
      </c>
    </row>
    <row r="58" spans="2:18" ht="24" customHeight="1">
      <c r="B58" s="69" t="s">
        <v>95</v>
      </c>
      <c r="F58" s="75" t="s">
        <v>222</v>
      </c>
      <c r="H58" s="84">
        <v>13639068.573</v>
      </c>
      <c r="I58" s="84"/>
      <c r="J58" s="84">
        <v>15081178.68</v>
      </c>
      <c r="K58" s="84"/>
      <c r="L58" s="84">
        <v>17251119.12</v>
      </c>
      <c r="M58" s="84"/>
      <c r="N58" s="84">
        <v>0</v>
      </c>
      <c r="O58" s="84"/>
      <c r="P58" s="84">
        <v>0</v>
      </c>
      <c r="Q58" s="84"/>
      <c r="R58" s="84">
        <v>0</v>
      </c>
    </row>
    <row r="59" spans="2:18" ht="24" customHeight="1">
      <c r="B59" s="69" t="s">
        <v>227</v>
      </c>
      <c r="H59" s="84">
        <v>27147864.21</v>
      </c>
      <c r="I59" s="84"/>
      <c r="J59" s="84">
        <v>17407999.25</v>
      </c>
      <c r="K59" s="84"/>
      <c r="L59" s="84">
        <v>13698298.53</v>
      </c>
      <c r="M59" s="84"/>
      <c r="N59" s="84">
        <v>0</v>
      </c>
      <c r="O59" s="84"/>
      <c r="P59" s="84">
        <v>0</v>
      </c>
      <c r="Q59" s="84"/>
      <c r="R59" s="84">
        <v>0</v>
      </c>
    </row>
    <row r="60" spans="3:18" ht="24" customHeight="1">
      <c r="C60" s="32" t="s">
        <v>24</v>
      </c>
      <c r="H60" s="88">
        <f>SUM(H47:H59)</f>
        <v>414224233.32299995</v>
      </c>
      <c r="I60" s="84"/>
      <c r="J60" s="88">
        <f>SUM(J47:J59)</f>
        <v>430629520.37</v>
      </c>
      <c r="K60" s="84"/>
      <c r="L60" s="88">
        <f>SUM(L47:L59)</f>
        <v>389193401.9</v>
      </c>
      <c r="M60" s="84"/>
      <c r="N60" s="88">
        <f>SUM(N47:N59)</f>
        <v>424028107.01</v>
      </c>
      <c r="O60" s="111"/>
      <c r="P60" s="88">
        <f>SUM(P47:P59)</f>
        <v>417310759.71000004</v>
      </c>
      <c r="Q60" s="84"/>
      <c r="R60" s="88">
        <f>SUM(R47:R59)</f>
        <v>437550047.66</v>
      </c>
    </row>
    <row r="61" spans="1:18" ht="24" customHeight="1">
      <c r="A61" s="32" t="s">
        <v>25</v>
      </c>
      <c r="H61" s="89"/>
      <c r="I61" s="89"/>
      <c r="J61" s="89"/>
      <c r="L61" s="89"/>
      <c r="N61" s="98"/>
      <c r="O61" s="98"/>
      <c r="P61" s="98"/>
      <c r="Q61" s="94"/>
      <c r="R61" s="98"/>
    </row>
    <row r="62" spans="2:18" ht="24" customHeight="1">
      <c r="B62" s="86" t="s">
        <v>176</v>
      </c>
      <c r="E62" s="75"/>
      <c r="F62" s="75">
        <v>20</v>
      </c>
      <c r="G62" s="75"/>
      <c r="H62" s="84">
        <v>1609556494.22</v>
      </c>
      <c r="I62" s="84"/>
      <c r="J62" s="84">
        <v>1640467468.66</v>
      </c>
      <c r="K62" s="84"/>
      <c r="L62" s="84">
        <v>1690559847.32</v>
      </c>
      <c r="M62" s="84"/>
      <c r="N62" s="84">
        <v>1028000000</v>
      </c>
      <c r="O62" s="84"/>
      <c r="P62" s="84">
        <v>1044500000</v>
      </c>
      <c r="Q62" s="84"/>
      <c r="R62" s="84">
        <v>1109000000</v>
      </c>
    </row>
    <row r="63" spans="2:18" ht="24" customHeight="1">
      <c r="B63" s="32" t="s">
        <v>177</v>
      </c>
      <c r="E63" s="75"/>
      <c r="F63" s="75">
        <v>21</v>
      </c>
      <c r="G63" s="75"/>
      <c r="H63" s="84">
        <v>336822.96</v>
      </c>
      <c r="I63" s="84"/>
      <c r="J63" s="84">
        <v>393178.97</v>
      </c>
      <c r="K63" s="84"/>
      <c r="L63" s="84">
        <v>2117456.55</v>
      </c>
      <c r="M63" s="84"/>
      <c r="N63" s="84">
        <v>0</v>
      </c>
      <c r="O63" s="84"/>
      <c r="P63" s="84">
        <v>0</v>
      </c>
      <c r="Q63" s="84"/>
      <c r="R63" s="84">
        <v>0</v>
      </c>
    </row>
    <row r="64" spans="2:18" ht="24" customHeight="1">
      <c r="B64" s="32" t="s">
        <v>150</v>
      </c>
      <c r="E64" s="75"/>
      <c r="G64" s="75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3:18" ht="24" customHeight="1">
      <c r="C65" s="32" t="s">
        <v>96</v>
      </c>
      <c r="E65" s="75"/>
      <c r="F65" s="75" t="s">
        <v>223</v>
      </c>
      <c r="G65" s="75"/>
      <c r="H65" s="84">
        <v>279111862.64</v>
      </c>
      <c r="I65" s="84"/>
      <c r="J65" s="84">
        <v>279111862.64</v>
      </c>
      <c r="K65" s="84"/>
      <c r="L65" s="84">
        <v>279111862.64</v>
      </c>
      <c r="M65" s="84"/>
      <c r="N65" s="84">
        <v>0</v>
      </c>
      <c r="O65" s="84"/>
      <c r="P65" s="84">
        <v>0</v>
      </c>
      <c r="Q65" s="84"/>
      <c r="R65" s="84">
        <v>0</v>
      </c>
    </row>
    <row r="66" spans="2:18" ht="24" customHeight="1">
      <c r="B66" s="166" t="s">
        <v>229</v>
      </c>
      <c r="E66" s="75"/>
      <c r="F66" s="75">
        <v>5</v>
      </c>
      <c r="G66" s="75"/>
      <c r="H66" s="84">
        <v>1151522023.3</v>
      </c>
      <c r="I66" s="84"/>
      <c r="J66" s="84">
        <v>1155625528.31</v>
      </c>
      <c r="K66" s="84"/>
      <c r="L66" s="84">
        <v>1025284068.03</v>
      </c>
      <c r="M66" s="84"/>
      <c r="N66" s="84">
        <v>295099582.56</v>
      </c>
      <c r="O66" s="84"/>
      <c r="P66" s="84">
        <v>295009361.89</v>
      </c>
      <c r="Q66" s="84"/>
      <c r="R66" s="84">
        <v>307730157.76</v>
      </c>
    </row>
    <row r="67" spans="2:18" ht="24" customHeight="1">
      <c r="B67" s="32" t="s">
        <v>97</v>
      </c>
      <c r="E67" s="75"/>
      <c r="F67" s="75">
        <v>23</v>
      </c>
      <c r="G67" s="75"/>
      <c r="H67" s="84">
        <v>56060867.81</v>
      </c>
      <c r="I67" s="84"/>
      <c r="J67" s="84">
        <v>55311052.04</v>
      </c>
      <c r="K67" s="84"/>
      <c r="L67" s="84">
        <v>48896177</v>
      </c>
      <c r="M67" s="84"/>
      <c r="N67" s="84">
        <v>25221257.01</v>
      </c>
      <c r="O67" s="84"/>
      <c r="P67" s="84">
        <v>24369003</v>
      </c>
      <c r="Q67" s="84"/>
      <c r="R67" s="84">
        <v>22083950</v>
      </c>
    </row>
    <row r="68" spans="2:18" ht="24" customHeight="1">
      <c r="B68" s="32" t="s">
        <v>26</v>
      </c>
      <c r="F68" s="75">
        <v>24</v>
      </c>
      <c r="G68" s="75"/>
      <c r="H68" s="84">
        <v>151539757.14</v>
      </c>
      <c r="I68" s="84"/>
      <c r="J68" s="84">
        <v>148035965.75</v>
      </c>
      <c r="K68" s="84"/>
      <c r="L68" s="84">
        <v>134315223.71</v>
      </c>
      <c r="M68" s="84"/>
      <c r="N68" s="84">
        <v>8674241</v>
      </c>
      <c r="O68" s="84"/>
      <c r="P68" s="84">
        <v>7971845</v>
      </c>
      <c r="Q68" s="84"/>
      <c r="R68" s="84">
        <v>6952734</v>
      </c>
    </row>
    <row r="69" spans="2:18" ht="24" customHeight="1">
      <c r="B69" s="32" t="s">
        <v>230</v>
      </c>
      <c r="E69" s="75"/>
      <c r="F69" s="75">
        <v>25</v>
      </c>
      <c r="G69" s="75"/>
      <c r="H69" s="84">
        <v>61408306.84</v>
      </c>
      <c r="I69" s="84"/>
      <c r="J69" s="84">
        <v>63215496.09</v>
      </c>
      <c r="K69" s="84"/>
      <c r="L69" s="84">
        <v>70444253.01</v>
      </c>
      <c r="M69" s="84"/>
      <c r="N69" s="84">
        <v>0</v>
      </c>
      <c r="O69" s="84"/>
      <c r="P69" s="84">
        <v>0</v>
      </c>
      <c r="Q69" s="84"/>
      <c r="R69" s="84">
        <v>0</v>
      </c>
    </row>
    <row r="70" spans="2:18" ht="24" customHeight="1">
      <c r="B70" s="32" t="s">
        <v>192</v>
      </c>
      <c r="E70" s="75"/>
      <c r="G70" s="75"/>
      <c r="H70" s="84">
        <v>3388686.93</v>
      </c>
      <c r="I70" s="84"/>
      <c r="J70" s="84">
        <v>3410110.92</v>
      </c>
      <c r="K70" s="84"/>
      <c r="L70" s="84">
        <v>3062714.8</v>
      </c>
      <c r="M70" s="84"/>
      <c r="N70" s="84">
        <v>1232600</v>
      </c>
      <c r="O70" s="84"/>
      <c r="P70" s="84">
        <v>1258200</v>
      </c>
      <c r="Q70" s="84"/>
      <c r="R70" s="84">
        <v>1324000</v>
      </c>
    </row>
    <row r="71" spans="2:18" ht="24" customHeight="1">
      <c r="B71" s="99"/>
      <c r="C71" s="32" t="s">
        <v>27</v>
      </c>
      <c r="H71" s="88">
        <f>SUM(H62:H70)</f>
        <v>3312924821.8399997</v>
      </c>
      <c r="I71" s="84"/>
      <c r="J71" s="88">
        <f>SUM(J62:J70)</f>
        <v>3345570663.38</v>
      </c>
      <c r="K71" s="84"/>
      <c r="L71" s="88">
        <f>SUM(L62:L70)</f>
        <v>3253791603.0600004</v>
      </c>
      <c r="M71" s="84"/>
      <c r="N71" s="88">
        <f>SUM(N62:N70)</f>
        <v>1358227680.57</v>
      </c>
      <c r="O71" s="111"/>
      <c r="P71" s="88">
        <f>SUM(P62:P70)</f>
        <v>1373108409.8899999</v>
      </c>
      <c r="Q71" s="84"/>
      <c r="R71" s="88">
        <f>SUM(R62:R70)</f>
        <v>1447090841.76</v>
      </c>
    </row>
    <row r="72" spans="1:18" ht="24" customHeight="1">
      <c r="A72" s="32" t="s">
        <v>28</v>
      </c>
      <c r="H72" s="88">
        <f>SUM(H60+H71)</f>
        <v>3727149055.1629996</v>
      </c>
      <c r="I72" s="84"/>
      <c r="J72" s="88">
        <f>SUM(J60+J71)</f>
        <v>3776200183.75</v>
      </c>
      <c r="K72" s="84"/>
      <c r="L72" s="88">
        <f>SUM(L60+L71)</f>
        <v>3642985004.9600005</v>
      </c>
      <c r="M72" s="84"/>
      <c r="N72" s="88">
        <f>SUM(N60+N71)</f>
        <v>1782255787.58</v>
      </c>
      <c r="O72" s="111"/>
      <c r="P72" s="88">
        <f>SUM(P60+P71)</f>
        <v>1790419169.6</v>
      </c>
      <c r="Q72" s="84"/>
      <c r="R72" s="88">
        <f>SUM(R60+R71)</f>
        <v>1884640889.42</v>
      </c>
    </row>
    <row r="73" spans="1:18" ht="24" customHeight="1">
      <c r="A73" s="87"/>
      <c r="H73" s="94"/>
      <c r="I73" s="89"/>
      <c r="J73" s="94"/>
      <c r="N73" s="94"/>
      <c r="O73" s="94"/>
      <c r="P73" s="94"/>
      <c r="Q73" s="94"/>
      <c r="R73" s="94"/>
    </row>
    <row r="74" spans="1:18" ht="24" customHeight="1">
      <c r="A74" s="87"/>
      <c r="H74" s="94"/>
      <c r="I74" s="89"/>
      <c r="J74" s="94"/>
      <c r="N74" s="94"/>
      <c r="O74" s="94"/>
      <c r="P74" s="94"/>
      <c r="Q74" s="94"/>
      <c r="R74" s="94"/>
    </row>
    <row r="75" spans="1:18" ht="24" customHeight="1">
      <c r="A75" s="32" t="s">
        <v>19</v>
      </c>
      <c r="H75" s="94"/>
      <c r="I75" s="89"/>
      <c r="J75" s="94"/>
      <c r="N75" s="94"/>
      <c r="O75" s="94"/>
      <c r="P75" s="94"/>
      <c r="Q75" s="94"/>
      <c r="R75" s="94"/>
    </row>
    <row r="76" spans="1:18" ht="24" customHeight="1">
      <c r="A76" s="87"/>
      <c r="H76" s="94"/>
      <c r="I76" s="89"/>
      <c r="J76" s="94"/>
      <c r="N76" s="94"/>
      <c r="O76" s="94"/>
      <c r="P76" s="94"/>
      <c r="Q76" s="94"/>
      <c r="R76" s="94"/>
    </row>
    <row r="77" spans="14:18" ht="24" customHeight="1">
      <c r="N77" s="98"/>
      <c r="O77" s="98"/>
      <c r="P77" s="98"/>
      <c r="Q77" s="94"/>
      <c r="R77" s="98"/>
    </row>
    <row r="78" spans="14:18" ht="24" customHeight="1">
      <c r="N78" s="98"/>
      <c r="O78" s="98"/>
      <c r="P78" s="98"/>
      <c r="Q78" s="94"/>
      <c r="R78" s="98"/>
    </row>
    <row r="79" spans="14:18" ht="24" customHeight="1">
      <c r="N79" s="98"/>
      <c r="O79" s="98"/>
      <c r="P79" s="98"/>
      <c r="Q79" s="94"/>
      <c r="R79" s="98"/>
    </row>
    <row r="80" spans="14:18" ht="24" customHeight="1">
      <c r="N80" s="98"/>
      <c r="O80" s="98"/>
      <c r="P80" s="98"/>
      <c r="Q80" s="94"/>
      <c r="R80" s="98"/>
    </row>
    <row r="81" spans="1:18" ht="24" customHeight="1">
      <c r="A81" s="174" t="str">
        <f>A1</f>
        <v>ASIA HOTEL PUBLIC COMPANY LIMITED AND SUBSIDIARIES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1:18" ht="24" customHeight="1">
      <c r="A82" s="174" t="s">
        <v>94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1:18" ht="24" customHeight="1">
      <c r="A83" s="174" t="str">
        <f>+A38</f>
        <v>AS AT MARCH 31, 2013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 ht="24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 ht="24" customHeight="1">
      <c r="A85" s="75"/>
      <c r="B85" s="75"/>
      <c r="C85" s="75"/>
      <c r="D85" s="75"/>
      <c r="E85" s="75"/>
      <c r="G85" s="75"/>
      <c r="H85" s="76"/>
      <c r="I85" s="75"/>
      <c r="J85" s="75"/>
      <c r="K85" s="75"/>
      <c r="L85" s="75"/>
      <c r="M85" s="75"/>
      <c r="N85" s="77"/>
      <c r="O85" s="77"/>
      <c r="P85" s="77"/>
      <c r="Q85" s="75"/>
      <c r="R85" s="78" t="s">
        <v>60</v>
      </c>
    </row>
    <row r="86" spans="1:18" ht="24" customHeight="1">
      <c r="A86" s="79"/>
      <c r="B86" s="79"/>
      <c r="C86" s="79"/>
      <c r="D86" s="79"/>
      <c r="E86" s="79"/>
      <c r="F86" s="79"/>
      <c r="G86" s="80"/>
      <c r="H86" s="176" t="s">
        <v>6</v>
      </c>
      <c r="I86" s="176"/>
      <c r="J86" s="176"/>
      <c r="K86" s="176"/>
      <c r="L86" s="176"/>
      <c r="M86" s="75"/>
      <c r="N86" s="176" t="s">
        <v>75</v>
      </c>
      <c r="O86" s="176"/>
      <c r="P86" s="176"/>
      <c r="Q86" s="176"/>
      <c r="R86" s="176"/>
    </row>
    <row r="87" spans="1:18" ht="24" customHeight="1">
      <c r="A87" s="174"/>
      <c r="B87" s="174"/>
      <c r="C87" s="174"/>
      <c r="D87" s="174"/>
      <c r="E87" s="174"/>
      <c r="F87" s="79" t="s">
        <v>77</v>
      </c>
      <c r="G87" s="80"/>
      <c r="H87" s="131" t="str">
        <f>+H42</f>
        <v>March 31, 2013</v>
      </c>
      <c r="I87" s="79"/>
      <c r="J87" s="131" t="str">
        <f>+J42</f>
        <v>December 31, 2012</v>
      </c>
      <c r="K87" s="80"/>
      <c r="L87" s="81" t="str">
        <f>+L42</f>
        <v>January 1, 2012</v>
      </c>
      <c r="M87" s="80"/>
      <c r="N87" s="132" t="str">
        <f>+N42</f>
        <v>March 31, 2013</v>
      </c>
      <c r="O87" s="132"/>
      <c r="P87" s="131" t="str">
        <f>+P42</f>
        <v>December 31, 2012</v>
      </c>
      <c r="Q87" s="81"/>
      <c r="R87" s="132" t="str">
        <f>+R42</f>
        <v>January 1, 2012</v>
      </c>
    </row>
    <row r="88" spans="1:18" ht="24" customHeight="1">
      <c r="A88" s="75"/>
      <c r="B88" s="75"/>
      <c r="C88" s="75"/>
      <c r="D88" s="148"/>
      <c r="E88" s="75"/>
      <c r="F88" s="79"/>
      <c r="G88" s="80"/>
      <c r="H88" s="76" t="s">
        <v>211</v>
      </c>
      <c r="I88" s="79"/>
      <c r="J88" s="148" t="s">
        <v>213</v>
      </c>
      <c r="K88" s="80"/>
      <c r="L88" s="148" t="s">
        <v>213</v>
      </c>
      <c r="M88" s="80"/>
      <c r="N88" s="150" t="str">
        <f>+H88</f>
        <v>(Unaudited/</v>
      </c>
      <c r="O88" s="150"/>
      <c r="P88" s="148" t="s">
        <v>213</v>
      </c>
      <c r="Q88" s="79"/>
      <c r="R88" s="131" t="str">
        <f>+L88</f>
        <v>(Audited)</v>
      </c>
    </row>
    <row r="89" spans="1:18" ht="24" customHeight="1">
      <c r="A89" s="75"/>
      <c r="B89" s="75"/>
      <c r="C89" s="75"/>
      <c r="D89" s="75"/>
      <c r="E89" s="75"/>
      <c r="F89" s="79"/>
      <c r="G89" s="80"/>
      <c r="H89" s="149" t="s">
        <v>212</v>
      </c>
      <c r="I89" s="79"/>
      <c r="J89" s="133" t="str">
        <f>+J44</f>
        <v>(Restated)</v>
      </c>
      <c r="K89" s="80"/>
      <c r="L89" s="133" t="str">
        <f>+L44</f>
        <v>(Restated)</v>
      </c>
      <c r="M89" s="80"/>
      <c r="N89" s="126" t="str">
        <f>+H89</f>
        <v>reviewed only)</v>
      </c>
      <c r="O89" s="131"/>
      <c r="P89" s="133" t="str">
        <f>+P44</f>
        <v>(Restated)</v>
      </c>
      <c r="Q89" s="79"/>
      <c r="R89" s="133" t="str">
        <f>+R44</f>
        <v>(Restated)</v>
      </c>
    </row>
    <row r="90" spans="1:18" ht="24" customHeight="1">
      <c r="A90" s="32" t="s">
        <v>29</v>
      </c>
      <c r="H90" s="32"/>
      <c r="J90" s="75"/>
      <c r="N90" s="90"/>
      <c r="O90" s="90"/>
      <c r="P90" s="90"/>
      <c r="Q90" s="91"/>
      <c r="R90" s="75"/>
    </row>
    <row r="91" spans="2:18" ht="24" customHeight="1">
      <c r="B91" s="86" t="s">
        <v>30</v>
      </c>
      <c r="E91" s="75" t="s">
        <v>1</v>
      </c>
      <c r="G91" s="75"/>
      <c r="H91" s="75"/>
      <c r="I91" s="75"/>
      <c r="J91" s="75"/>
      <c r="K91" s="75"/>
      <c r="L91" s="75"/>
      <c r="M91" s="75"/>
      <c r="N91" s="90"/>
      <c r="O91" s="90"/>
      <c r="P91" s="90"/>
      <c r="Q91" s="91"/>
      <c r="R91" s="90"/>
    </row>
    <row r="92" spans="3:18" ht="24" customHeight="1">
      <c r="C92" s="32" t="s">
        <v>31</v>
      </c>
      <c r="E92" s="75"/>
      <c r="G92" s="75"/>
      <c r="H92" s="75"/>
      <c r="I92" s="75"/>
      <c r="J92" s="75"/>
      <c r="K92" s="75"/>
      <c r="L92" s="75"/>
      <c r="M92" s="75"/>
      <c r="N92" s="90"/>
      <c r="O92" s="90"/>
      <c r="P92" s="90"/>
      <c r="Q92" s="91"/>
      <c r="R92" s="90"/>
    </row>
    <row r="93" spans="3:18" ht="24" customHeight="1" thickBot="1">
      <c r="C93" s="30" t="s">
        <v>78</v>
      </c>
      <c r="D93" s="30"/>
      <c r="E93" s="30"/>
      <c r="F93" s="77"/>
      <c r="G93" s="30"/>
      <c r="H93" s="100">
        <v>500000000</v>
      </c>
      <c r="I93" s="84"/>
      <c r="J93" s="100">
        <v>500000000</v>
      </c>
      <c r="K93" s="84"/>
      <c r="L93" s="100">
        <v>500000000</v>
      </c>
      <c r="M93" s="84"/>
      <c r="N93" s="100">
        <v>500000000</v>
      </c>
      <c r="O93" s="111"/>
      <c r="P93" s="100">
        <v>500000000</v>
      </c>
      <c r="Q93" s="84"/>
      <c r="R93" s="100">
        <v>500000000</v>
      </c>
    </row>
    <row r="94" spans="3:18" ht="24" customHeight="1" thickTop="1">
      <c r="C94" s="32" t="s">
        <v>178</v>
      </c>
      <c r="D94" s="30"/>
      <c r="E94" s="30"/>
      <c r="F94" s="77"/>
      <c r="G94" s="30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3:18" ht="24" customHeight="1">
      <c r="C95" s="30" t="s">
        <v>79</v>
      </c>
      <c r="D95" s="30"/>
      <c r="E95" s="30"/>
      <c r="F95" s="77"/>
      <c r="G95" s="30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3:18" ht="24" customHeight="1">
      <c r="C96" s="30" t="s">
        <v>92</v>
      </c>
      <c r="D96" s="30"/>
      <c r="E96" s="30"/>
      <c r="F96" s="77"/>
      <c r="G96" s="30"/>
      <c r="H96" s="84">
        <v>320000000</v>
      </c>
      <c r="I96" s="84"/>
      <c r="J96" s="84">
        <v>320000000</v>
      </c>
      <c r="K96" s="84"/>
      <c r="L96" s="84">
        <v>320000000</v>
      </c>
      <c r="M96" s="84"/>
      <c r="N96" s="84">
        <v>320000000</v>
      </c>
      <c r="O96" s="84"/>
      <c r="P96" s="84">
        <v>320000000</v>
      </c>
      <c r="Q96" s="84"/>
      <c r="R96" s="84">
        <v>320000000</v>
      </c>
    </row>
    <row r="97" spans="3:18" ht="24" customHeight="1">
      <c r="C97" s="32" t="s">
        <v>200</v>
      </c>
      <c r="D97" s="30"/>
      <c r="E97" s="30"/>
      <c r="F97" s="77"/>
      <c r="G97" s="30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2:18" ht="24" customHeight="1">
      <c r="B98" s="32" t="s">
        <v>32</v>
      </c>
      <c r="C98" s="30"/>
      <c r="D98" s="30"/>
      <c r="E98" s="30"/>
      <c r="F98" s="77"/>
      <c r="G98" s="30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3:18" ht="24" customHeight="1">
      <c r="C99" s="32" t="s">
        <v>33</v>
      </c>
      <c r="D99" s="30"/>
      <c r="E99" s="30"/>
      <c r="F99" s="77"/>
      <c r="G99" s="30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3:18" ht="24" customHeight="1">
      <c r="C100" s="32" t="s">
        <v>34</v>
      </c>
      <c r="D100" s="30"/>
      <c r="E100" s="30"/>
      <c r="F100" s="77"/>
      <c r="G100" s="30"/>
      <c r="H100" s="84">
        <f>+'Consolidated -change '!K17</f>
        <v>112743250</v>
      </c>
      <c r="I100" s="84"/>
      <c r="J100" s="84">
        <f>+'Consolidated -change '!K13</f>
        <v>112743250</v>
      </c>
      <c r="K100" s="84"/>
      <c r="L100" s="84">
        <v>112743250</v>
      </c>
      <c r="M100" s="84"/>
      <c r="N100" s="84">
        <v>0</v>
      </c>
      <c r="O100" s="84"/>
      <c r="P100" s="84">
        <v>0</v>
      </c>
      <c r="Q100" s="84"/>
      <c r="R100" s="84">
        <v>0</v>
      </c>
    </row>
    <row r="101" spans="2:18" ht="24" customHeight="1">
      <c r="B101" s="86" t="s">
        <v>87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2:18" ht="24" customHeight="1">
      <c r="B102" s="86"/>
      <c r="C102" s="32" t="s">
        <v>35</v>
      </c>
      <c r="F102" s="77"/>
      <c r="H102" s="84">
        <f>+'Consolidated -change '!O17</f>
        <v>11832533.33</v>
      </c>
      <c r="I102" s="84"/>
      <c r="J102" s="84">
        <f>+'Consolidated -change '!O13</f>
        <v>11832533.33</v>
      </c>
      <c r="K102" s="84"/>
      <c r="L102" s="84">
        <v>7905555.85</v>
      </c>
      <c r="M102" s="84"/>
      <c r="N102" s="84">
        <v>12426977.48</v>
      </c>
      <c r="O102" s="84"/>
      <c r="P102" s="84">
        <v>12426977.48</v>
      </c>
      <c r="Q102" s="84"/>
      <c r="R102" s="84">
        <v>8500000</v>
      </c>
    </row>
    <row r="103" spans="2:18" ht="24" customHeight="1">
      <c r="B103" s="99"/>
      <c r="C103" s="32" t="s">
        <v>36</v>
      </c>
      <c r="H103" s="111">
        <f>+'Consolidated -change '!Q17</f>
        <v>2654946305.8700004</v>
      </c>
      <c r="I103" s="111"/>
      <c r="J103" s="111">
        <f>+'Consolidated -change '!Q15</f>
        <v>2608294812.34</v>
      </c>
      <c r="K103" s="111"/>
      <c r="L103" s="111">
        <f>+'Consolidated -change '!Q21</f>
        <v>2480621039.55</v>
      </c>
      <c r="M103" s="111"/>
      <c r="N103" s="95">
        <v>83136695.15000002</v>
      </c>
      <c r="O103" s="95"/>
      <c r="P103" s="95">
        <v>81490609.84</v>
      </c>
      <c r="Q103" s="111"/>
      <c r="R103" s="95">
        <v>22895701.24</v>
      </c>
    </row>
    <row r="104" spans="2:18" ht="24" customHeight="1">
      <c r="B104" s="99"/>
      <c r="C104" s="32" t="s">
        <v>151</v>
      </c>
      <c r="H104" s="111">
        <f>+'Consolidated -change '!M17</f>
        <v>38484308.63</v>
      </c>
      <c r="I104" s="84"/>
      <c r="J104" s="111">
        <f>+'Consolidated -change '!M13</f>
        <v>38484308.63</v>
      </c>
      <c r="K104" s="84"/>
      <c r="L104" s="111">
        <v>38484308.63</v>
      </c>
      <c r="M104" s="84"/>
      <c r="N104" s="84">
        <v>0</v>
      </c>
      <c r="O104" s="84"/>
      <c r="P104" s="84">
        <v>0</v>
      </c>
      <c r="Q104" s="84"/>
      <c r="R104" s="84">
        <v>0</v>
      </c>
    </row>
    <row r="105" spans="2:18" ht="24" customHeight="1">
      <c r="B105" s="86" t="s">
        <v>112</v>
      </c>
      <c r="H105" s="118">
        <f>+'Consolidated -change '!W17</f>
        <v>2539020754.2099996</v>
      </c>
      <c r="I105" s="84"/>
      <c r="J105" s="118">
        <f>+'Consolidated -change '!W15</f>
        <v>2546524462.6899996</v>
      </c>
      <c r="K105" s="84"/>
      <c r="L105" s="118">
        <f>+'Consolidated -change '!S21</f>
        <v>2134572168.8</v>
      </c>
      <c r="M105" s="84"/>
      <c r="N105" s="118">
        <v>1312099197.51</v>
      </c>
      <c r="O105" s="111"/>
      <c r="P105" s="118">
        <v>1313617504.2</v>
      </c>
      <c r="Q105" s="84"/>
      <c r="R105" s="118">
        <v>1319775081.3</v>
      </c>
    </row>
    <row r="106" spans="1:18" ht="24" customHeight="1">
      <c r="A106" s="87" t="s">
        <v>0</v>
      </c>
      <c r="B106" s="32" t="s">
        <v>37</v>
      </c>
      <c r="H106" s="84">
        <f>SUM(H96:H105)</f>
        <v>5677027152.04</v>
      </c>
      <c r="I106" s="84"/>
      <c r="J106" s="84">
        <f>SUM(J96:J105)</f>
        <v>5637879366.99</v>
      </c>
      <c r="K106" s="84"/>
      <c r="L106" s="84">
        <f>SUM(L96:L105)</f>
        <v>5094326322.83</v>
      </c>
      <c r="M106" s="84"/>
      <c r="N106" s="84">
        <f>SUM(N96:N105)</f>
        <v>1727662870.14</v>
      </c>
      <c r="O106" s="84"/>
      <c r="P106" s="84">
        <f>SUM(P96:P105)</f>
        <v>1727535091.52</v>
      </c>
      <c r="Q106" s="84"/>
      <c r="R106" s="84">
        <f>SUM(R96:R105)</f>
        <v>1671170782.54</v>
      </c>
    </row>
    <row r="107" spans="1:18" ht="24" customHeight="1">
      <c r="A107" s="87"/>
      <c r="B107" s="32" t="s">
        <v>113</v>
      </c>
      <c r="H107" s="84">
        <f>+'Consolidated -change '!AA17</f>
        <v>193014310.1</v>
      </c>
      <c r="I107" s="84"/>
      <c r="J107" s="84">
        <f>+'Consolidated -change '!AA15</f>
        <v>191840233.45</v>
      </c>
      <c r="K107" s="84"/>
      <c r="L107" s="84">
        <f>+'Consolidated -change '!AA21</f>
        <v>167970778.27</v>
      </c>
      <c r="M107" s="84"/>
      <c r="N107" s="84">
        <v>0</v>
      </c>
      <c r="O107" s="84"/>
      <c r="P107" s="84"/>
      <c r="Q107" s="84"/>
      <c r="R107" s="84">
        <v>0</v>
      </c>
    </row>
    <row r="108" spans="1:18" ht="24" customHeight="1">
      <c r="A108" s="87"/>
      <c r="C108" s="32" t="s">
        <v>38</v>
      </c>
      <c r="H108" s="88">
        <f>SUM(H106:H107)</f>
        <v>5870041462.14</v>
      </c>
      <c r="I108" s="84"/>
      <c r="J108" s="88">
        <f>SUM(J106:J107)</f>
        <v>5829719600.44</v>
      </c>
      <c r="K108" s="84"/>
      <c r="L108" s="88">
        <f>SUM(L106:L107)</f>
        <v>5262297101.1</v>
      </c>
      <c r="M108" s="84"/>
      <c r="N108" s="88">
        <f>SUM(N106:N107)</f>
        <v>1727662870.14</v>
      </c>
      <c r="O108" s="111"/>
      <c r="P108" s="88">
        <f>SUM(P106:P107)</f>
        <v>1727535091.52</v>
      </c>
      <c r="Q108" s="84"/>
      <c r="R108" s="88">
        <f>SUM(R106:R107)</f>
        <v>1671170782.54</v>
      </c>
    </row>
    <row r="109" spans="1:27" ht="24" customHeight="1" thickBot="1">
      <c r="A109" s="32" t="s">
        <v>39</v>
      </c>
      <c r="H109" s="101">
        <f>SUM(H72+H108)</f>
        <v>9597190517.303</v>
      </c>
      <c r="I109" s="84"/>
      <c r="J109" s="101">
        <f>SUM(J72+J108)</f>
        <v>9605919784.189999</v>
      </c>
      <c r="K109" s="84"/>
      <c r="L109" s="101">
        <f>SUM(L72+L108)</f>
        <v>8905282106.060001</v>
      </c>
      <c r="M109" s="84"/>
      <c r="N109" s="101">
        <f>SUM(N72+N108)</f>
        <v>3509918657.7200003</v>
      </c>
      <c r="O109" s="156"/>
      <c r="P109" s="101">
        <f>SUM(P72+P108)</f>
        <v>3517954261.12</v>
      </c>
      <c r="Q109" s="84"/>
      <c r="R109" s="101">
        <f>SUM(R72+R108)</f>
        <v>3555811671.96</v>
      </c>
      <c r="S109" s="113">
        <f>SUM(H109-H32)</f>
        <v>0.0030002593994140625</v>
      </c>
      <c r="U109" s="113">
        <f>SUM(J109-J32)</f>
        <v>-3.814697265625E-06</v>
      </c>
      <c r="W109" s="113">
        <f>SUM(N109-N32)</f>
        <v>4.76837158203125E-07</v>
      </c>
      <c r="Y109" s="113">
        <f>SUM(R109-R32)</f>
        <v>0</v>
      </c>
      <c r="AA109" s="113">
        <f>SUM(T109-T32)</f>
        <v>0</v>
      </c>
    </row>
    <row r="110" spans="8:18" ht="24" customHeight="1" thickTop="1">
      <c r="H110" s="95"/>
      <c r="I110" s="34"/>
      <c r="J110" s="95"/>
      <c r="K110" s="34"/>
      <c r="L110" s="34"/>
      <c r="M110" s="34"/>
      <c r="N110" s="34"/>
      <c r="O110" s="34"/>
      <c r="P110" s="34"/>
      <c r="Q110" s="34"/>
      <c r="R110" s="102"/>
    </row>
    <row r="111" spans="8:18" ht="24" customHeight="1">
      <c r="H111" s="95"/>
      <c r="I111" s="34"/>
      <c r="J111" s="95"/>
      <c r="K111" s="34"/>
      <c r="L111" s="34"/>
      <c r="M111" s="34"/>
      <c r="N111" s="95"/>
      <c r="O111" s="95"/>
      <c r="P111" s="95"/>
      <c r="Q111" s="34"/>
      <c r="R111" s="95"/>
    </row>
    <row r="112" spans="1:18" ht="24" customHeight="1">
      <c r="A112" s="32" t="s">
        <v>19</v>
      </c>
      <c r="H112" s="95"/>
      <c r="I112" s="34"/>
      <c r="J112" s="95"/>
      <c r="K112" s="34"/>
      <c r="L112" s="34"/>
      <c r="M112" s="34"/>
      <c r="N112" s="34"/>
      <c r="O112" s="34"/>
      <c r="P112" s="34"/>
      <c r="Q112" s="34"/>
      <c r="R112" s="102"/>
    </row>
    <row r="113" spans="8:18" ht="24" customHeight="1">
      <c r="H113" s="95"/>
      <c r="I113" s="34"/>
      <c r="J113" s="95"/>
      <c r="K113" s="34"/>
      <c r="L113" s="34"/>
      <c r="M113" s="34"/>
      <c r="N113" s="34"/>
      <c r="O113" s="34"/>
      <c r="P113" s="34"/>
      <c r="Q113" s="34"/>
      <c r="R113" s="102"/>
    </row>
    <row r="114" spans="8:18" ht="24" customHeight="1">
      <c r="H114" s="95"/>
      <c r="I114" s="34"/>
      <c r="J114" s="95"/>
      <c r="K114" s="34"/>
      <c r="L114" s="34"/>
      <c r="M114" s="34"/>
      <c r="N114" s="34"/>
      <c r="O114" s="34"/>
      <c r="P114" s="34"/>
      <c r="Q114" s="34"/>
      <c r="R114" s="102"/>
    </row>
    <row r="116" spans="10:18" ht="24" customHeight="1">
      <c r="J116" s="35"/>
      <c r="N116" s="31"/>
      <c r="O116" s="31"/>
      <c r="P116" s="31"/>
      <c r="R116" s="33"/>
    </row>
    <row r="117" ht="24" customHeight="1">
      <c r="J117" s="32" t="s">
        <v>1</v>
      </c>
    </row>
  </sheetData>
  <sheetProtection/>
  <mergeCells count="21">
    <mergeCell ref="A87:E87"/>
    <mergeCell ref="A42:E42"/>
    <mergeCell ref="A81:R81"/>
    <mergeCell ref="A82:R82"/>
    <mergeCell ref="A83:R83"/>
    <mergeCell ref="A84:R84"/>
    <mergeCell ref="N86:R86"/>
    <mergeCell ref="H86:L86"/>
    <mergeCell ref="A7:E7"/>
    <mergeCell ref="A36:R36"/>
    <mergeCell ref="A37:R37"/>
    <mergeCell ref="A38:R38"/>
    <mergeCell ref="A39:R39"/>
    <mergeCell ref="N41:R41"/>
    <mergeCell ref="H41:L41"/>
    <mergeCell ref="A1:R1"/>
    <mergeCell ref="A2:R2"/>
    <mergeCell ref="A3:R3"/>
    <mergeCell ref="A4:R4"/>
    <mergeCell ref="N6:R6"/>
    <mergeCell ref="H6:L6"/>
  </mergeCells>
  <printOptions/>
  <pageMargins left="0.7874015748031497" right="0.1968503937007874" top="0.7874015748031497" bottom="0.3937007874015748" header="0.1968503937007874" footer="0.1968503937007874"/>
  <pageSetup firstPageNumber="1" useFirstPageNumber="1" horizontalDpi="600" verticalDpi="600" orientation="portrait" paperSize="9" scale="66" r:id="rId1"/>
  <headerFooter>
    <oddFooter>&amp;L&amp;"Angsana New,Italic"&amp;14ASIA HOTEL PUBLIC COMPANY LIMITED AND SUBSIDIARIES&amp;R&amp;"Angsana New,Italic"&amp;16&amp;P</oddFooter>
  </headerFooter>
  <rowBreaks count="2" manualBreakCount="2">
    <brk id="35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BreakPreview" zoomScale="111" zoomScaleSheetLayoutView="111" workbookViewId="0" topLeftCell="A58">
      <selection activeCell="A1" sqref="A1:IV16384"/>
    </sheetView>
  </sheetViews>
  <sheetFormatPr defaultColWidth="9.140625" defaultRowHeight="24" customHeight="1"/>
  <cols>
    <col min="1" max="1" width="2.28125" style="32" customWidth="1"/>
    <col min="2" max="2" width="4.28125" style="32" customWidth="1"/>
    <col min="3" max="4" width="9.140625" style="32" customWidth="1"/>
    <col min="5" max="5" width="18.57421875" style="32" customWidth="1"/>
    <col min="6" max="6" width="7.7109375" style="75" customWidth="1"/>
    <col min="7" max="7" width="0.42578125" style="32" customWidth="1"/>
    <col min="8" max="8" width="14.7109375" style="34" customWidth="1"/>
    <col min="9" max="9" width="0.42578125" style="32" customWidth="1"/>
    <col min="10" max="10" width="14.7109375" style="32" customWidth="1"/>
    <col min="11" max="11" width="0.42578125" style="32" customWidth="1"/>
    <col min="12" max="12" width="13.28125" style="30" customWidth="1"/>
    <col min="13" max="13" width="0.5625" style="32" customWidth="1"/>
    <col min="14" max="14" width="14.7109375" style="30" customWidth="1"/>
    <col min="15" max="15" width="9.140625" style="32" customWidth="1"/>
    <col min="16" max="16" width="0.5625" style="32" customWidth="1"/>
    <col min="17" max="17" width="9.140625" style="32" customWidth="1"/>
    <col min="18" max="18" width="0.71875" style="32" customWidth="1"/>
    <col min="19" max="19" width="9.140625" style="32" customWidth="1"/>
    <col min="20" max="20" width="0.42578125" style="32" customWidth="1"/>
    <col min="21" max="21" width="9.140625" style="32" customWidth="1"/>
    <col min="22" max="22" width="0.42578125" style="32" customWidth="1"/>
    <col min="23" max="16384" width="9.140625" style="32" customWidth="1"/>
  </cols>
  <sheetData>
    <row r="1" spans="1:14" s="41" customFormat="1" ht="24" customHeight="1">
      <c r="A1" s="178" t="s">
        <v>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4" s="41" customFormat="1" ht="24" customHeight="1">
      <c r="A2" s="178" t="s">
        <v>101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s="41" customFormat="1" ht="24" customHeight="1">
      <c r="A3" s="177" t="s">
        <v>224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s="41" customFormat="1" ht="24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6:14" s="41" customFormat="1" ht="24" customHeight="1">
      <c r="F5" s="103"/>
      <c r="G5" s="105"/>
      <c r="H5" s="76"/>
      <c r="I5" s="75"/>
      <c r="J5" s="75"/>
      <c r="K5" s="75"/>
      <c r="L5" s="77"/>
      <c r="M5" s="75"/>
      <c r="N5" s="78" t="s">
        <v>60</v>
      </c>
    </row>
    <row r="6" spans="6:14" s="41" customFormat="1" ht="24" customHeight="1">
      <c r="F6" s="103"/>
      <c r="G6" s="105"/>
      <c r="H6" s="176" t="s">
        <v>6</v>
      </c>
      <c r="I6" s="176"/>
      <c r="J6" s="176"/>
      <c r="K6" s="75"/>
      <c r="L6" s="176" t="s">
        <v>69</v>
      </c>
      <c r="M6" s="176"/>
      <c r="N6" s="176"/>
    </row>
    <row r="7" spans="1:14" ht="24" customHeight="1">
      <c r="A7" s="41"/>
      <c r="B7" s="41"/>
      <c r="C7" s="41"/>
      <c r="D7" s="41"/>
      <c r="E7" s="41"/>
      <c r="F7" s="104" t="s">
        <v>77</v>
      </c>
      <c r="G7" s="105"/>
      <c r="H7" s="137">
        <v>2013</v>
      </c>
      <c r="I7" s="79"/>
      <c r="J7" s="138">
        <v>2012</v>
      </c>
      <c r="K7" s="106"/>
      <c r="L7" s="137">
        <v>2013</v>
      </c>
      <c r="M7" s="79"/>
      <c r="N7" s="137">
        <v>2012</v>
      </c>
    </row>
    <row r="8" spans="1:14" ht="24" customHeight="1">
      <c r="A8" s="41"/>
      <c r="B8" s="41"/>
      <c r="C8" s="41"/>
      <c r="D8" s="41"/>
      <c r="E8" s="41"/>
      <c r="F8" s="104"/>
      <c r="G8" s="105"/>
      <c r="H8" s="139"/>
      <c r="I8" s="79"/>
      <c r="J8" s="141" t="s">
        <v>219</v>
      </c>
      <c r="K8" s="106"/>
      <c r="L8" s="139"/>
      <c r="M8" s="79"/>
      <c r="N8" s="141" t="s">
        <v>219</v>
      </c>
    </row>
    <row r="9" spans="1:13" s="41" customFormat="1" ht="24" customHeight="1">
      <c r="A9" s="70" t="s">
        <v>40</v>
      </c>
      <c r="B9" s="70"/>
      <c r="C9" s="70"/>
      <c r="F9" s="103"/>
      <c r="M9" s="107"/>
    </row>
    <row r="10" spans="1:14" s="41" customFormat="1" ht="24" customHeight="1">
      <c r="A10" s="70"/>
      <c r="B10" s="70" t="s">
        <v>41</v>
      </c>
      <c r="C10" s="70"/>
      <c r="F10" s="108"/>
      <c r="G10" s="103"/>
      <c r="H10" s="109">
        <v>198266641.23</v>
      </c>
      <c r="I10" s="109"/>
      <c r="J10" s="109">
        <v>163706256.39</v>
      </c>
      <c r="K10" s="110"/>
      <c r="L10" s="109">
        <v>91518585.25</v>
      </c>
      <c r="M10" s="42"/>
      <c r="N10" s="109">
        <v>77530579.01</v>
      </c>
    </row>
    <row r="11" spans="1:14" s="41" customFormat="1" ht="24" customHeight="1">
      <c r="A11" s="70"/>
      <c r="B11" s="70" t="s">
        <v>42</v>
      </c>
      <c r="C11" s="70"/>
      <c r="F11" s="103"/>
      <c r="G11" s="103"/>
      <c r="H11" s="109">
        <v>148698533.94</v>
      </c>
      <c r="I11" s="109"/>
      <c r="J11" s="109">
        <v>122116601.08</v>
      </c>
      <c r="K11" s="110"/>
      <c r="L11" s="109"/>
      <c r="M11" s="84"/>
      <c r="N11" s="109">
        <v>0</v>
      </c>
    </row>
    <row r="12" spans="1:14" s="41" customFormat="1" ht="24" customHeight="1">
      <c r="A12" s="70"/>
      <c r="B12" s="70"/>
      <c r="C12" s="70" t="s">
        <v>43</v>
      </c>
      <c r="F12" s="103"/>
      <c r="G12" s="103"/>
      <c r="H12" s="119">
        <v>346965175.16999996</v>
      </c>
      <c r="I12" s="109"/>
      <c r="J12" s="119">
        <v>285822857.46999997</v>
      </c>
      <c r="K12" s="110"/>
      <c r="L12" s="119">
        <v>91518585.25</v>
      </c>
      <c r="M12" s="84"/>
      <c r="N12" s="119">
        <v>77530579.01</v>
      </c>
    </row>
    <row r="13" spans="1:14" s="41" customFormat="1" ht="24" customHeight="1">
      <c r="A13" s="70" t="s">
        <v>44</v>
      </c>
      <c r="B13" s="70"/>
      <c r="C13" s="70"/>
      <c r="F13" s="103"/>
      <c r="G13" s="103"/>
      <c r="H13" s="109"/>
      <c r="I13" s="109"/>
      <c r="J13" s="109"/>
      <c r="K13" s="110"/>
      <c r="L13" s="109"/>
      <c r="M13" s="84"/>
      <c r="N13" s="109"/>
    </row>
    <row r="14" spans="1:14" s="41" customFormat="1" ht="24" customHeight="1">
      <c r="A14" s="70"/>
      <c r="B14" s="70" t="s">
        <v>45</v>
      </c>
      <c r="C14" s="70"/>
      <c r="F14" s="103"/>
      <c r="G14" s="103"/>
      <c r="H14" s="84">
        <v>-107748713.26</v>
      </c>
      <c r="I14" s="103">
        <v>0</v>
      </c>
      <c r="J14" s="84">
        <v>-94607049.38</v>
      </c>
      <c r="K14" s="103">
        <v>0</v>
      </c>
      <c r="L14" s="84">
        <v>-52330492.71</v>
      </c>
      <c r="M14" s="103">
        <v>0</v>
      </c>
      <c r="N14" s="84">
        <v>-48464788.68</v>
      </c>
    </row>
    <row r="15" spans="1:14" s="41" customFormat="1" ht="24" customHeight="1">
      <c r="A15" s="70"/>
      <c r="B15" s="70" t="s">
        <v>82</v>
      </c>
      <c r="C15" s="70"/>
      <c r="F15" s="103"/>
      <c r="G15" s="103"/>
      <c r="H15" s="84">
        <v>-64621449.18</v>
      </c>
      <c r="I15" s="84"/>
      <c r="J15" s="84">
        <v>-71171298.58</v>
      </c>
      <c r="K15" s="42"/>
      <c r="L15" s="84">
        <v>0</v>
      </c>
      <c r="M15" s="84"/>
      <c r="N15" s="84">
        <v>0</v>
      </c>
    </row>
    <row r="16" spans="2:14" s="41" customFormat="1" ht="24" customHeight="1">
      <c r="B16" s="167" t="s">
        <v>193</v>
      </c>
      <c r="C16" s="70"/>
      <c r="F16" s="103"/>
      <c r="G16" s="103"/>
      <c r="H16" s="109">
        <v>-4335889.89</v>
      </c>
      <c r="I16" s="109"/>
      <c r="J16" s="109">
        <v>-4335889.89</v>
      </c>
      <c r="K16" s="110"/>
      <c r="L16" s="109">
        <v>0</v>
      </c>
      <c r="M16" s="84"/>
      <c r="N16" s="109">
        <v>0</v>
      </c>
    </row>
    <row r="17" spans="1:14" s="41" customFormat="1" ht="24" customHeight="1">
      <c r="A17" s="70"/>
      <c r="B17" s="70"/>
      <c r="C17" s="70" t="s">
        <v>83</v>
      </c>
      <c r="F17" s="103"/>
      <c r="G17" s="103"/>
      <c r="H17" s="119">
        <v>-176706052.32999998</v>
      </c>
      <c r="I17" s="109"/>
      <c r="J17" s="119">
        <v>-170114237.84999996</v>
      </c>
      <c r="K17" s="110"/>
      <c r="L17" s="119">
        <v>-52330492.71</v>
      </c>
      <c r="M17" s="84"/>
      <c r="N17" s="119">
        <v>-48464788.68</v>
      </c>
    </row>
    <row r="18" spans="1:14" s="41" customFormat="1" ht="24" customHeight="1">
      <c r="A18" s="70" t="s">
        <v>46</v>
      </c>
      <c r="B18" s="70"/>
      <c r="C18" s="70"/>
      <c r="F18" s="103"/>
      <c r="G18" s="103"/>
      <c r="H18" s="119">
        <v>170259122.83999997</v>
      </c>
      <c r="I18" s="109"/>
      <c r="J18" s="119">
        <v>115708619.62</v>
      </c>
      <c r="K18" s="110"/>
      <c r="L18" s="119">
        <v>39188092.54</v>
      </c>
      <c r="M18" s="84"/>
      <c r="N18" s="119">
        <v>29065790.330000006</v>
      </c>
    </row>
    <row r="19" spans="1:14" s="41" customFormat="1" ht="24" customHeight="1">
      <c r="A19" s="70" t="s">
        <v>47</v>
      </c>
      <c r="B19" s="70"/>
      <c r="C19" s="70"/>
      <c r="F19" s="103"/>
      <c r="G19" s="103"/>
      <c r="H19" s="109"/>
      <c r="I19" s="109">
        <v>2900760</v>
      </c>
      <c r="J19" s="109"/>
      <c r="K19" s="110">
        <v>16971240</v>
      </c>
      <c r="L19" s="109"/>
      <c r="M19" s="84"/>
      <c r="N19" s="109"/>
    </row>
    <row r="20" spans="1:14" s="41" customFormat="1" ht="24" customHeight="1">
      <c r="A20" s="70"/>
      <c r="B20" s="70" t="s">
        <v>48</v>
      </c>
      <c r="C20" s="70"/>
      <c r="F20" s="103"/>
      <c r="G20" s="103"/>
      <c r="H20" s="109">
        <v>66680.22</v>
      </c>
      <c r="I20" s="109"/>
      <c r="J20" s="109">
        <v>57460.28</v>
      </c>
      <c r="K20" s="110"/>
      <c r="L20" s="109">
        <v>0</v>
      </c>
      <c r="M20" s="84"/>
      <c r="N20" s="109">
        <v>3001.91</v>
      </c>
    </row>
    <row r="21" spans="1:14" s="41" customFormat="1" ht="24" customHeight="1">
      <c r="A21" s="70"/>
      <c r="B21" s="70" t="s">
        <v>128</v>
      </c>
      <c r="C21" s="70"/>
      <c r="F21" s="103"/>
      <c r="G21" s="103"/>
      <c r="H21" s="109">
        <v>0</v>
      </c>
      <c r="I21" s="109"/>
      <c r="J21" s="109">
        <v>0</v>
      </c>
      <c r="K21" s="110"/>
      <c r="L21" s="109">
        <v>0</v>
      </c>
      <c r="M21" s="84"/>
      <c r="N21" s="109">
        <v>32011830</v>
      </c>
    </row>
    <row r="22" spans="2:14" s="41" customFormat="1" ht="24" customHeight="1">
      <c r="B22" s="70" t="s">
        <v>49</v>
      </c>
      <c r="F22" s="77"/>
      <c r="H22" s="109">
        <v>15248575.66</v>
      </c>
      <c r="I22" s="84"/>
      <c r="J22" s="109">
        <v>13183181.9</v>
      </c>
      <c r="K22" s="42"/>
      <c r="L22" s="109">
        <v>11020222.08</v>
      </c>
      <c r="M22" s="84"/>
      <c r="N22" s="109">
        <v>9280347.51</v>
      </c>
    </row>
    <row r="23" spans="3:14" s="41" customFormat="1" ht="24" customHeight="1">
      <c r="C23" s="70" t="s">
        <v>50</v>
      </c>
      <c r="F23" s="103"/>
      <c r="H23" s="88">
        <v>15315255.88</v>
      </c>
      <c r="I23" s="111"/>
      <c r="J23" s="88">
        <v>13240642.18</v>
      </c>
      <c r="K23" s="42"/>
      <c r="L23" s="88">
        <v>11020222.08</v>
      </c>
      <c r="M23" s="111"/>
      <c r="N23" s="88">
        <v>41295179.42</v>
      </c>
    </row>
    <row r="24" spans="1:14" s="41" customFormat="1" ht="24" customHeight="1">
      <c r="A24" s="70" t="s">
        <v>51</v>
      </c>
      <c r="F24" s="103"/>
      <c r="H24" s="140">
        <v>185574378.71999997</v>
      </c>
      <c r="I24" s="111"/>
      <c r="J24" s="140">
        <v>128949261.80000001</v>
      </c>
      <c r="K24" s="42"/>
      <c r="L24" s="140">
        <v>50208314.62</v>
      </c>
      <c r="M24" s="111"/>
      <c r="N24" s="140">
        <v>70360969.75</v>
      </c>
    </row>
    <row r="25" spans="1:14" s="41" customFormat="1" ht="24" customHeight="1">
      <c r="A25" s="70" t="s">
        <v>52</v>
      </c>
      <c r="F25" s="103"/>
      <c r="H25" s="111">
        <v>-9004555.12</v>
      </c>
      <c r="I25" s="111"/>
      <c r="J25" s="111">
        <v>-7443514.88</v>
      </c>
      <c r="K25" s="42"/>
      <c r="L25" s="111">
        <v>-4307498.51</v>
      </c>
      <c r="M25" s="111"/>
      <c r="N25" s="111">
        <v>-3433712.95</v>
      </c>
    </row>
    <row r="26" spans="1:14" s="41" customFormat="1" ht="24" customHeight="1">
      <c r="A26" s="70" t="s">
        <v>53</v>
      </c>
      <c r="F26" s="103"/>
      <c r="H26" s="84">
        <v>-80280711.13</v>
      </c>
      <c r="I26" s="84"/>
      <c r="J26" s="84">
        <v>-35787028.73</v>
      </c>
      <c r="K26" s="42"/>
      <c r="L26" s="84">
        <v>-20766005.02</v>
      </c>
      <c r="M26" s="84"/>
      <c r="N26" s="84">
        <v>-19079276.55</v>
      </c>
    </row>
    <row r="27" spans="1:14" s="41" customFormat="1" ht="24" customHeight="1">
      <c r="A27" s="70" t="s">
        <v>55</v>
      </c>
      <c r="F27" s="103"/>
      <c r="H27" s="84">
        <v>-5816820</v>
      </c>
      <c r="I27" s="84"/>
      <c r="J27" s="84">
        <v>-4555370</v>
      </c>
      <c r="K27" s="42"/>
      <c r="L27" s="84">
        <v>-1805800</v>
      </c>
      <c r="M27" s="84"/>
      <c r="N27" s="84">
        <v>-1694550</v>
      </c>
    </row>
    <row r="28" spans="1:14" s="41" customFormat="1" ht="24" customHeight="1">
      <c r="A28" s="70" t="s">
        <v>54</v>
      </c>
      <c r="F28" s="103"/>
      <c r="H28" s="84">
        <v>-719750.07</v>
      </c>
      <c r="I28" s="84"/>
      <c r="J28" s="168">
        <v>-733499.99</v>
      </c>
      <c r="K28" s="42"/>
      <c r="L28" s="84">
        <v>-495250.07</v>
      </c>
      <c r="M28" s="84"/>
      <c r="N28" s="84">
        <v>-472749.99</v>
      </c>
    </row>
    <row r="29" spans="1:15" s="41" customFormat="1" ht="24" customHeight="1">
      <c r="A29" s="41" t="s">
        <v>231</v>
      </c>
      <c r="F29" s="103"/>
      <c r="G29" s="103"/>
      <c r="H29" s="109">
        <v>-348793.62</v>
      </c>
      <c r="I29" s="109"/>
      <c r="J29" s="168">
        <v>-9176346.71</v>
      </c>
      <c r="K29" s="110"/>
      <c r="L29" s="109">
        <v>0</v>
      </c>
      <c r="M29" s="84"/>
      <c r="N29" s="109">
        <v>3016.01</v>
      </c>
      <c r="O29" s="43"/>
    </row>
    <row r="30" spans="1:15" s="41" customFormat="1" ht="24" customHeight="1">
      <c r="A30" s="70" t="s">
        <v>56</v>
      </c>
      <c r="F30" s="103"/>
      <c r="H30" s="118">
        <v>-29820094.67</v>
      </c>
      <c r="I30" s="111"/>
      <c r="J30" s="118">
        <v>-32741199.62</v>
      </c>
      <c r="K30" s="111"/>
      <c r="L30" s="118">
        <v>-20717878.37</v>
      </c>
      <c r="M30" s="111"/>
      <c r="N30" s="118">
        <v>-23590067.64</v>
      </c>
      <c r="O30" s="43"/>
    </row>
    <row r="31" spans="1:15" s="41" customFormat="1" ht="24" customHeight="1">
      <c r="A31" s="70" t="s">
        <v>187</v>
      </c>
      <c r="F31" s="103"/>
      <c r="H31" s="111">
        <v>59583654.10999997</v>
      </c>
      <c r="I31" s="111"/>
      <c r="J31" s="111">
        <v>38512301.870000035</v>
      </c>
      <c r="K31" s="111"/>
      <c r="L31" s="111">
        <v>2115882.6499999985</v>
      </c>
      <c r="M31" s="111"/>
      <c r="N31" s="111">
        <v>22093628.629999995</v>
      </c>
      <c r="O31" s="43"/>
    </row>
    <row r="32" spans="1:14" s="41" customFormat="1" ht="24" customHeight="1">
      <c r="A32" s="70" t="s">
        <v>188</v>
      </c>
      <c r="F32" s="103">
        <v>30</v>
      </c>
      <c r="H32" s="118">
        <v>-11537225.25</v>
      </c>
      <c r="I32" s="111"/>
      <c r="J32" s="118">
        <v>-11978711.23</v>
      </c>
      <c r="K32" s="111"/>
      <c r="L32" s="142">
        <v>-469797.34</v>
      </c>
      <c r="M32" s="111"/>
      <c r="N32" s="84">
        <v>1915010.17</v>
      </c>
    </row>
    <row r="33" spans="1:14" s="41" customFormat="1" ht="24" customHeight="1" thickBot="1">
      <c r="A33" s="70" t="s">
        <v>114</v>
      </c>
      <c r="F33" s="103"/>
      <c r="H33" s="93">
        <v>48046428.85999997</v>
      </c>
      <c r="I33" s="111"/>
      <c r="J33" s="93">
        <v>26533590.640000034</v>
      </c>
      <c r="K33" s="111"/>
      <c r="L33" s="93">
        <v>1646085.3099999984</v>
      </c>
      <c r="M33" s="111"/>
      <c r="N33" s="93">
        <v>24008638.799999997</v>
      </c>
    </row>
    <row r="34" spans="1:14" s="41" customFormat="1" ht="24" customHeight="1" thickTop="1">
      <c r="A34" s="70"/>
      <c r="F34" s="103"/>
      <c r="H34" s="111"/>
      <c r="I34" s="111"/>
      <c r="J34" s="111"/>
      <c r="K34" s="111"/>
      <c r="L34" s="111"/>
      <c r="M34" s="111"/>
      <c r="N34" s="111"/>
    </row>
    <row r="35" spans="1:14" s="41" customFormat="1" ht="24" customHeight="1">
      <c r="A35" s="70"/>
      <c r="F35" s="103"/>
      <c r="H35" s="111"/>
      <c r="I35" s="111"/>
      <c r="J35" s="111"/>
      <c r="K35" s="111"/>
      <c r="L35" s="111"/>
      <c r="M35" s="111"/>
      <c r="N35" s="111"/>
    </row>
    <row r="36" spans="1:14" s="41" customFormat="1" ht="24" customHeight="1">
      <c r="A36" s="70"/>
      <c r="F36" s="103"/>
      <c r="H36" s="111"/>
      <c r="I36" s="111"/>
      <c r="J36" s="111"/>
      <c r="K36" s="111"/>
      <c r="L36" s="111"/>
      <c r="M36" s="111"/>
      <c r="N36" s="111"/>
    </row>
    <row r="37" spans="1:14" s="41" customFormat="1" ht="24" customHeight="1">
      <c r="A37" s="70" t="s">
        <v>247</v>
      </c>
      <c r="F37" s="103"/>
      <c r="H37" s="111"/>
      <c r="I37" s="111"/>
      <c r="J37" s="111"/>
      <c r="K37" s="111"/>
      <c r="L37" s="111"/>
      <c r="M37" s="111"/>
      <c r="N37" s="111"/>
    </row>
    <row r="38" spans="1:14" s="41" customFormat="1" ht="24" customHeight="1">
      <c r="A38" s="70"/>
      <c r="F38" s="103"/>
      <c r="H38" s="111"/>
      <c r="I38" s="111"/>
      <c r="J38" s="111"/>
      <c r="K38" s="111"/>
      <c r="L38" s="111"/>
      <c r="M38" s="111"/>
      <c r="N38" s="111"/>
    </row>
    <row r="39" spans="1:14" s="41" customFormat="1" ht="24" customHeight="1">
      <c r="A39" s="179" t="s">
        <v>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</row>
    <row r="40" spans="1:14" s="41" customFormat="1" ht="24" customHeight="1">
      <c r="A40" s="179" t="s">
        <v>220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</row>
    <row r="41" spans="1:14" s="41" customFormat="1" ht="24" customHeight="1">
      <c r="A41" s="179" t="s">
        <v>224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</row>
    <row r="42" spans="1:14" s="41" customFormat="1" ht="24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6:14" s="41" customFormat="1" ht="24" customHeight="1">
      <c r="F43" s="103"/>
      <c r="G43" s="105"/>
      <c r="H43" s="76"/>
      <c r="I43" s="75"/>
      <c r="J43" s="75"/>
      <c r="K43" s="75"/>
      <c r="L43" s="77"/>
      <c r="M43" s="75"/>
      <c r="N43" s="78" t="s">
        <v>60</v>
      </c>
    </row>
    <row r="44" spans="6:14" s="41" customFormat="1" ht="24" customHeight="1">
      <c r="F44" s="103"/>
      <c r="G44" s="105"/>
      <c r="H44" s="176" t="s">
        <v>6</v>
      </c>
      <c r="I44" s="176"/>
      <c r="J44" s="176"/>
      <c r="K44" s="75"/>
      <c r="L44" s="176" t="s">
        <v>69</v>
      </c>
      <c r="M44" s="176"/>
      <c r="N44" s="176"/>
    </row>
    <row r="45" spans="1:14" ht="24" customHeight="1">
      <c r="A45" s="41"/>
      <c r="B45" s="41"/>
      <c r="C45" s="41"/>
      <c r="D45" s="41"/>
      <c r="E45" s="41"/>
      <c r="F45" s="104" t="s">
        <v>77</v>
      </c>
      <c r="G45" s="105"/>
      <c r="H45" s="137">
        <v>2013</v>
      </c>
      <c r="I45" s="79"/>
      <c r="J45" s="138">
        <v>2012</v>
      </c>
      <c r="K45" s="106"/>
      <c r="L45" s="137">
        <v>2013</v>
      </c>
      <c r="M45" s="79"/>
      <c r="N45" s="137">
        <v>2012</v>
      </c>
    </row>
    <row r="46" spans="1:14" ht="24" customHeight="1">
      <c r="A46" s="41"/>
      <c r="B46" s="41"/>
      <c r="C46" s="41"/>
      <c r="D46" s="41"/>
      <c r="E46" s="41"/>
      <c r="F46" s="104"/>
      <c r="G46" s="105"/>
      <c r="H46" s="139"/>
      <c r="I46" s="79"/>
      <c r="J46" s="141" t="s">
        <v>219</v>
      </c>
      <c r="K46" s="106"/>
      <c r="L46" s="139"/>
      <c r="M46" s="79"/>
      <c r="N46" s="164" t="s">
        <v>219</v>
      </c>
    </row>
    <row r="47" spans="1:14" s="41" customFormat="1" ht="24" customHeight="1">
      <c r="A47" s="70" t="s">
        <v>99</v>
      </c>
      <c r="F47" s="103"/>
      <c r="H47" s="111"/>
      <c r="I47" s="111"/>
      <c r="J47" s="111"/>
      <c r="K47" s="112"/>
      <c r="L47" s="111"/>
      <c r="M47" s="112"/>
      <c r="N47" s="111"/>
    </row>
    <row r="48" spans="1:14" s="41" customFormat="1" ht="24" customHeight="1">
      <c r="A48" s="70"/>
      <c r="B48" s="41" t="s">
        <v>115</v>
      </c>
      <c r="F48" s="103"/>
      <c r="H48" s="111">
        <v>-138458.58</v>
      </c>
      <c r="I48" s="111"/>
      <c r="J48" s="111">
        <v>-297135.26</v>
      </c>
      <c r="K48" s="112"/>
      <c r="L48" s="111"/>
      <c r="M48" s="112"/>
      <c r="N48" s="111">
        <v>0</v>
      </c>
    </row>
    <row r="49" spans="2:14" s="41" customFormat="1" ht="24" customHeight="1">
      <c r="B49" s="41" t="s">
        <v>179</v>
      </c>
      <c r="F49" s="103">
        <v>14</v>
      </c>
      <c r="H49" s="111">
        <v>-9482635.72</v>
      </c>
      <c r="I49" s="111"/>
      <c r="J49" s="111">
        <v>-5045089.96</v>
      </c>
      <c r="K49" s="112"/>
      <c r="L49" s="111">
        <v>-1897883.3599999999</v>
      </c>
      <c r="M49" s="112"/>
      <c r="N49" s="111">
        <v>-1913727.86</v>
      </c>
    </row>
    <row r="50" spans="1:14" s="41" customFormat="1" ht="24" customHeight="1">
      <c r="A50" s="41" t="s">
        <v>1</v>
      </c>
      <c r="B50" s="41" t="s">
        <v>232</v>
      </c>
      <c r="F50" s="103">
        <v>15</v>
      </c>
      <c r="H50" s="118">
        <v>1896527.14</v>
      </c>
      <c r="I50" s="111"/>
      <c r="J50" s="118">
        <v>1009017.99</v>
      </c>
      <c r="K50" s="112"/>
      <c r="L50" s="118">
        <v>379576.67</v>
      </c>
      <c r="M50" s="112"/>
      <c r="N50" s="118">
        <v>382745.57</v>
      </c>
    </row>
    <row r="51" spans="1:14" s="41" customFormat="1" ht="24" customHeight="1">
      <c r="A51" s="70" t="s">
        <v>116</v>
      </c>
      <c r="F51" s="103"/>
      <c r="H51" s="88">
        <v>-7724567.160000001</v>
      </c>
      <c r="I51" s="111"/>
      <c r="J51" s="88">
        <v>-4333207.2299999995</v>
      </c>
      <c r="K51" s="112"/>
      <c r="L51" s="88">
        <v>-1518306.69</v>
      </c>
      <c r="M51" s="112"/>
      <c r="N51" s="88">
        <v>-1530982.29</v>
      </c>
    </row>
    <row r="52" spans="1:14" s="41" customFormat="1" ht="24" customHeight="1" thickBot="1">
      <c r="A52" s="70" t="s">
        <v>117</v>
      </c>
      <c r="F52" s="103"/>
      <c r="H52" s="93">
        <v>40321861.699999966</v>
      </c>
      <c r="I52" s="111"/>
      <c r="J52" s="93">
        <v>22200383.410000034</v>
      </c>
      <c r="K52" s="112"/>
      <c r="L52" s="93">
        <v>127778.61999999848</v>
      </c>
      <c r="M52" s="112"/>
      <c r="N52" s="93">
        <v>22477656.509999998</v>
      </c>
    </row>
    <row r="53" spans="1:14" s="41" customFormat="1" ht="24" customHeight="1" thickTop="1">
      <c r="A53" s="70"/>
      <c r="F53" s="103"/>
      <c r="H53" s="111"/>
      <c r="I53" s="111"/>
      <c r="J53" s="111"/>
      <c r="K53" s="112"/>
      <c r="L53" s="111"/>
      <c r="M53" s="112"/>
      <c r="N53" s="111"/>
    </row>
    <row r="54" spans="1:14" s="41" customFormat="1" ht="24" customHeight="1">
      <c r="A54" s="70" t="s">
        <v>57</v>
      </c>
      <c r="F54" s="103"/>
      <c r="H54" s="111"/>
      <c r="I54" s="111"/>
      <c r="J54" s="111"/>
      <c r="K54" s="112"/>
      <c r="L54" s="111"/>
      <c r="M54" s="112"/>
      <c r="N54" s="111"/>
    </row>
    <row r="55" spans="2:14" s="41" customFormat="1" ht="24" customHeight="1">
      <c r="B55" s="70" t="s">
        <v>58</v>
      </c>
      <c r="F55" s="103"/>
      <c r="H55" s="111">
        <v>46651493.52999997</v>
      </c>
      <c r="I55" s="111"/>
      <c r="J55" s="111">
        <v>25335669.360000033</v>
      </c>
      <c r="K55" s="112"/>
      <c r="L55" s="111">
        <v>1646085.3099999984</v>
      </c>
      <c r="M55" s="112"/>
      <c r="N55" s="111">
        <v>24008638.799999997</v>
      </c>
    </row>
    <row r="56" spans="2:14" s="41" customFormat="1" ht="24" customHeight="1">
      <c r="B56" s="70" t="s">
        <v>113</v>
      </c>
      <c r="F56" s="108"/>
      <c r="H56" s="111">
        <v>1394935.33</v>
      </c>
      <c r="I56" s="111"/>
      <c r="J56" s="111">
        <v>1197921.28</v>
      </c>
      <c r="K56" s="111"/>
      <c r="L56" s="111">
        <v>0</v>
      </c>
      <c r="M56" s="111"/>
      <c r="N56" s="111">
        <v>0</v>
      </c>
    </row>
    <row r="57" spans="6:14" s="41" customFormat="1" ht="24" customHeight="1" thickBot="1">
      <c r="F57" s="103"/>
      <c r="H57" s="93">
        <v>48046428.85999997</v>
      </c>
      <c r="I57" s="111"/>
      <c r="J57" s="93">
        <v>26533590.640000034</v>
      </c>
      <c r="K57" s="111"/>
      <c r="L57" s="93">
        <v>1646085.3099999984</v>
      </c>
      <c r="M57" s="111"/>
      <c r="N57" s="93">
        <v>24008638.799999997</v>
      </c>
    </row>
    <row r="58" spans="1:14" s="41" customFormat="1" ht="24" customHeight="1" thickTop="1">
      <c r="A58" s="70"/>
      <c r="F58" s="103"/>
      <c r="H58" s="111"/>
      <c r="I58" s="111"/>
      <c r="J58" s="111"/>
      <c r="K58" s="111"/>
      <c r="L58" s="111"/>
      <c r="M58" s="111"/>
      <c r="N58" s="111"/>
    </row>
    <row r="59" spans="1:14" s="41" customFormat="1" ht="24" customHeight="1">
      <c r="A59" s="70" t="s">
        <v>100</v>
      </c>
      <c r="F59" s="103"/>
      <c r="H59" s="111"/>
      <c r="I59" s="111"/>
      <c r="J59" s="111"/>
      <c r="K59" s="111"/>
      <c r="L59" s="111"/>
      <c r="M59" s="111"/>
      <c r="N59" s="111"/>
    </row>
    <row r="60" spans="1:14" s="41" customFormat="1" ht="24" customHeight="1">
      <c r="A60" s="70" t="s">
        <v>58</v>
      </c>
      <c r="F60" s="103"/>
      <c r="H60" s="111">
        <v>39147785.04999997</v>
      </c>
      <c r="I60" s="111"/>
      <c r="J60" s="111">
        <v>21038823.000000034</v>
      </c>
      <c r="K60" s="112"/>
      <c r="L60" s="111">
        <v>127778.61999999848</v>
      </c>
      <c r="M60" s="112"/>
      <c r="N60" s="111">
        <v>22477656.509999998</v>
      </c>
    </row>
    <row r="61" spans="1:14" s="41" customFormat="1" ht="24" customHeight="1">
      <c r="A61" s="70" t="s">
        <v>113</v>
      </c>
      <c r="F61" s="103"/>
      <c r="H61" s="111">
        <v>1174076.65</v>
      </c>
      <c r="I61" s="111"/>
      <c r="J61" s="111">
        <v>1161560.41</v>
      </c>
      <c r="K61" s="112"/>
      <c r="L61" s="111">
        <v>0</v>
      </c>
      <c r="M61" s="112"/>
      <c r="N61" s="111">
        <v>0</v>
      </c>
    </row>
    <row r="62" spans="1:14" s="41" customFormat="1" ht="24" customHeight="1" thickBot="1">
      <c r="A62" s="70"/>
      <c r="F62" s="103"/>
      <c r="H62" s="93">
        <v>40321861.699999966</v>
      </c>
      <c r="I62" s="111"/>
      <c r="J62" s="93">
        <v>22200383.410000034</v>
      </c>
      <c r="K62" s="111"/>
      <c r="L62" s="93">
        <v>127778.61999999848</v>
      </c>
      <c r="M62" s="111"/>
      <c r="N62" s="93">
        <v>22477656.509999998</v>
      </c>
    </row>
    <row r="63" spans="6:14" s="41" customFormat="1" ht="24" customHeight="1" thickTop="1">
      <c r="F63" s="103"/>
      <c r="H63" s="111"/>
      <c r="I63" s="111"/>
      <c r="J63" s="111"/>
      <c r="K63" s="111"/>
      <c r="L63" s="111"/>
      <c r="M63" s="111"/>
      <c r="N63" s="111"/>
    </row>
    <row r="64" spans="1:14" s="41" customFormat="1" ht="24" customHeight="1">
      <c r="A64" s="70" t="s">
        <v>59</v>
      </c>
      <c r="F64" s="103"/>
      <c r="H64" s="112">
        <v>1.4578591728124992</v>
      </c>
      <c r="I64" s="112"/>
      <c r="J64" s="112">
        <v>0.791739667500001</v>
      </c>
      <c r="K64" s="112"/>
      <c r="L64" s="112">
        <v>0.05144016593749995</v>
      </c>
      <c r="M64" s="112"/>
      <c r="N64" s="112">
        <v>0.7502699624999999</v>
      </c>
    </row>
    <row r="65" spans="1:14" s="41" customFormat="1" ht="24" customHeight="1">
      <c r="A65" s="70" t="s">
        <v>152</v>
      </c>
      <c r="F65" s="103"/>
      <c r="H65" s="120">
        <v>32000000</v>
      </c>
      <c r="I65" s="112"/>
      <c r="J65" s="120">
        <v>32000000</v>
      </c>
      <c r="K65" s="112"/>
      <c r="L65" s="120">
        <v>32000000</v>
      </c>
      <c r="M65" s="112"/>
      <c r="N65" s="120">
        <v>32000000</v>
      </c>
    </row>
    <row r="66" spans="1:14" s="41" customFormat="1" ht="24" customHeight="1">
      <c r="A66" s="70"/>
      <c r="F66" s="103"/>
      <c r="H66" s="84"/>
      <c r="I66" s="42"/>
      <c r="J66" s="84"/>
      <c r="K66" s="84"/>
      <c r="L66" s="84"/>
      <c r="M66" s="112"/>
      <c r="N66" s="111"/>
    </row>
    <row r="67" spans="1:14" ht="24" customHeight="1">
      <c r="A67" s="32" t="s">
        <v>247</v>
      </c>
      <c r="B67" s="41"/>
      <c r="C67" s="41"/>
      <c r="D67" s="41"/>
      <c r="E67" s="41"/>
      <c r="F67" s="103"/>
      <c r="G67" s="41"/>
      <c r="H67" s="111"/>
      <c r="I67" s="111"/>
      <c r="J67" s="111"/>
      <c r="K67" s="112"/>
      <c r="L67" s="111"/>
      <c r="M67" s="112"/>
      <c r="N67" s="111"/>
    </row>
  </sheetData>
  <sheetProtection/>
  <mergeCells count="11">
    <mergeCell ref="A4:N4"/>
    <mergeCell ref="A3:N3"/>
    <mergeCell ref="A1:N1"/>
    <mergeCell ref="A39:N39"/>
    <mergeCell ref="A40:N40"/>
    <mergeCell ref="A41:N41"/>
    <mergeCell ref="H44:J44"/>
    <mergeCell ref="L44:N44"/>
    <mergeCell ref="H6:J6"/>
    <mergeCell ref="L6:N6"/>
    <mergeCell ref="A2:N2"/>
  </mergeCells>
  <printOptions/>
  <pageMargins left="0.7874015748031497" right="0.1968503937007874" top="0.7874015748031497" bottom="0.3937007874015748" header="0.1968503937007874" footer="0.1968503937007874"/>
  <pageSetup firstPageNumber="4" useFirstPageNumber="1" horizontalDpi="600" verticalDpi="600" orientation="portrait" paperSize="9" scale="85" r:id="rId1"/>
  <headerFooter>
    <oddFooter>&amp;L&amp;"Angsana New,Italic"&amp;14ASIA HOTEL PUBLIC COMPANY LIMITED AND SUBSIDIARIES&amp;R&amp;"Angsana New,Italic"&amp;16&amp;P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36"/>
  <sheetViews>
    <sheetView view="pageBreakPreview" zoomScaleSheetLayoutView="100" zoomScalePageLayoutView="0" workbookViewId="0" topLeftCell="H19">
      <selection activeCell="A1" sqref="A1:IV16384"/>
    </sheetView>
  </sheetViews>
  <sheetFormatPr defaultColWidth="9.140625" defaultRowHeight="24" customHeight="1"/>
  <cols>
    <col min="1" max="1" width="4.00390625" style="12" customWidth="1"/>
    <col min="2" max="2" width="12.7109375" style="12" customWidth="1"/>
    <col min="3" max="3" width="8.7109375" style="12" customWidth="1"/>
    <col min="4" max="4" width="25.28125" style="12" customWidth="1"/>
    <col min="5" max="5" width="3.28125" style="36" customWidth="1"/>
    <col min="6" max="6" width="1.57421875" style="12" customWidth="1"/>
    <col min="7" max="7" width="14.8515625" style="12" customWidth="1"/>
    <col min="8" max="8" width="0.5625" style="12" customWidth="1"/>
    <col min="9" max="9" width="12.140625" style="12" customWidth="1"/>
    <col min="10" max="10" width="0.42578125" style="12" customWidth="1"/>
    <col min="11" max="11" width="13.28125" style="12" customWidth="1"/>
    <col min="12" max="12" width="0.85546875" style="12" customWidth="1"/>
    <col min="13" max="13" width="12.140625" style="12" customWidth="1"/>
    <col min="14" max="14" width="0.71875" style="12" customWidth="1"/>
    <col min="15" max="15" width="13.28125" style="12" customWidth="1"/>
    <col min="16" max="16" width="0.5625" style="12" customWidth="1"/>
    <col min="17" max="17" width="14.57421875" style="12" customWidth="1"/>
    <col min="18" max="18" width="0.85546875" style="12" customWidth="1"/>
    <col min="19" max="19" width="14.57421875" style="12" customWidth="1"/>
    <col min="20" max="20" width="0.71875" style="12" customWidth="1"/>
    <col min="21" max="21" width="10.28125" style="12" customWidth="1"/>
    <col min="22" max="22" width="0.71875" style="12" customWidth="1"/>
    <col min="23" max="23" width="14.57421875" style="12" customWidth="1"/>
    <col min="24" max="24" width="1.1484375" style="12" customWidth="1"/>
    <col min="25" max="25" width="14.7109375" style="12" customWidth="1"/>
    <col min="26" max="26" width="0.85546875" style="12" customWidth="1"/>
    <col min="27" max="27" width="12.7109375" style="12" customWidth="1"/>
    <col min="28" max="28" width="0.85546875" style="12" customWidth="1"/>
    <col min="29" max="29" width="14.421875" style="12" customWidth="1"/>
    <col min="30" max="30" width="1.1484375" style="12" customWidth="1"/>
    <col min="31" max="16384" width="9.140625" style="12" customWidth="1"/>
  </cols>
  <sheetData>
    <row r="1" spans="1:30" ht="18.75" customHeight="1">
      <c r="A1" s="182" t="s">
        <v>4</v>
      </c>
      <c r="B1" s="183" t="s">
        <v>4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56"/>
    </row>
    <row r="2" spans="1:30" ht="18.75" customHeight="1">
      <c r="A2" s="182"/>
      <c r="B2" s="184" t="s">
        <v>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57"/>
    </row>
    <row r="3" spans="1:30" ht="18.75" customHeight="1">
      <c r="A3" s="182"/>
      <c r="B3" s="183" t="s">
        <v>224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57"/>
    </row>
    <row r="4" spans="1:30" ht="18.75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57"/>
    </row>
    <row r="5" spans="1:30" ht="17.25" customHeight="1">
      <c r="A5" s="182"/>
      <c r="B5" s="36"/>
      <c r="C5" s="36"/>
      <c r="D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 t="s">
        <v>60</v>
      </c>
      <c r="AD5" s="36"/>
    </row>
    <row r="6" spans="1:30" ht="17.25" customHeight="1">
      <c r="A6" s="182"/>
      <c r="B6" s="44"/>
      <c r="C6" s="44"/>
      <c r="D6" s="44"/>
      <c r="E6" s="44"/>
      <c r="F6" s="44"/>
      <c r="G6" s="185" t="s">
        <v>6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47"/>
    </row>
    <row r="7" spans="1:29" ht="17.25" customHeight="1">
      <c r="A7" s="182"/>
      <c r="B7" s="48"/>
      <c r="C7" s="48"/>
      <c r="D7" s="48"/>
      <c r="E7" s="44"/>
      <c r="F7" s="48"/>
      <c r="G7" s="44"/>
      <c r="H7" s="48"/>
      <c r="I7" s="59" t="s">
        <v>61</v>
      </c>
      <c r="J7" s="48"/>
      <c r="K7" s="180"/>
      <c r="L7" s="180"/>
      <c r="M7" s="180"/>
      <c r="N7" s="117"/>
      <c r="O7" s="181" t="s">
        <v>127</v>
      </c>
      <c r="P7" s="181"/>
      <c r="Q7" s="181"/>
      <c r="S7" s="181" t="s">
        <v>98</v>
      </c>
      <c r="T7" s="181"/>
      <c r="U7" s="181"/>
      <c r="V7" s="181"/>
      <c r="W7" s="181"/>
      <c r="Y7" s="36" t="s">
        <v>68</v>
      </c>
      <c r="Z7" s="44"/>
      <c r="AA7" s="44"/>
      <c r="AB7" s="44"/>
      <c r="AC7" s="49"/>
    </row>
    <row r="8" spans="1:29" ht="17.25" customHeight="1">
      <c r="A8" s="182"/>
      <c r="B8" s="48"/>
      <c r="C8" s="48"/>
      <c r="D8" s="48"/>
      <c r="E8" s="44"/>
      <c r="F8" s="48"/>
      <c r="H8" s="48"/>
      <c r="I8" s="36" t="s">
        <v>62</v>
      </c>
      <c r="J8" s="48"/>
      <c r="K8" s="44" t="s">
        <v>89</v>
      </c>
      <c r="L8" s="48"/>
      <c r="M8" s="44" t="s">
        <v>84</v>
      </c>
      <c r="N8" s="44"/>
      <c r="P8" s="49"/>
      <c r="Q8" s="49"/>
      <c r="S8" s="181" t="s">
        <v>99</v>
      </c>
      <c r="T8" s="181"/>
      <c r="U8" s="181"/>
      <c r="V8" s="49"/>
      <c r="W8" s="49" t="s">
        <v>104</v>
      </c>
      <c r="Y8" s="36" t="s">
        <v>120</v>
      </c>
      <c r="Z8" s="44"/>
      <c r="AA8" s="44" t="s">
        <v>122</v>
      </c>
      <c r="AB8" s="44"/>
      <c r="AC8" s="49"/>
    </row>
    <row r="9" spans="1:29" ht="17.25" customHeight="1">
      <c r="A9" s="182"/>
      <c r="B9" s="48"/>
      <c r="C9" s="48"/>
      <c r="D9" s="48"/>
      <c r="E9" s="44"/>
      <c r="F9" s="48"/>
      <c r="G9" s="44" t="s">
        <v>30</v>
      </c>
      <c r="H9" s="48"/>
      <c r="I9" s="36" t="s">
        <v>63</v>
      </c>
      <c r="J9" s="48"/>
      <c r="K9" s="44" t="s">
        <v>90</v>
      </c>
      <c r="L9" s="48"/>
      <c r="M9" s="44" t="s">
        <v>85</v>
      </c>
      <c r="N9" s="44"/>
      <c r="O9" s="44" t="s">
        <v>64</v>
      </c>
      <c r="P9" s="49"/>
      <c r="Q9" s="49"/>
      <c r="S9" s="49" t="s">
        <v>103</v>
      </c>
      <c r="T9" s="49"/>
      <c r="U9" s="49" t="s">
        <v>118</v>
      </c>
      <c r="V9" s="49"/>
      <c r="W9" s="49" t="s">
        <v>105</v>
      </c>
      <c r="Y9" s="36" t="s">
        <v>121</v>
      </c>
      <c r="Z9" s="44"/>
      <c r="AA9" s="36" t="s">
        <v>123</v>
      </c>
      <c r="AB9" s="44"/>
      <c r="AC9" s="49"/>
    </row>
    <row r="10" spans="1:29" ht="17.25" customHeight="1">
      <c r="A10" s="182"/>
      <c r="B10" s="48"/>
      <c r="C10" s="48"/>
      <c r="D10" s="48"/>
      <c r="E10" s="49" t="s">
        <v>77</v>
      </c>
      <c r="F10" s="48"/>
      <c r="G10" s="50" t="s">
        <v>235</v>
      </c>
      <c r="H10" s="48"/>
      <c r="I10" s="45" t="s">
        <v>65</v>
      </c>
      <c r="J10" s="48"/>
      <c r="K10" s="50" t="s">
        <v>66</v>
      </c>
      <c r="L10" s="48"/>
      <c r="M10" s="50" t="s">
        <v>86</v>
      </c>
      <c r="N10" s="49"/>
      <c r="O10" s="50" t="s">
        <v>67</v>
      </c>
      <c r="P10" s="48"/>
      <c r="Q10" s="50" t="s">
        <v>36</v>
      </c>
      <c r="S10" s="50" t="s">
        <v>124</v>
      </c>
      <c r="T10" s="49"/>
      <c r="U10" s="50" t="s">
        <v>119</v>
      </c>
      <c r="V10" s="49"/>
      <c r="W10" s="50" t="s">
        <v>106</v>
      </c>
      <c r="Y10" s="45" t="s">
        <v>106</v>
      </c>
      <c r="Z10" s="44"/>
      <c r="AA10" s="50"/>
      <c r="AB10" s="44"/>
      <c r="AC10" s="50" t="s">
        <v>68</v>
      </c>
    </row>
    <row r="11" spans="1:29" ht="17.25" customHeight="1">
      <c r="A11" s="67"/>
      <c r="B11" s="48"/>
      <c r="C11" s="48"/>
      <c r="D11" s="48"/>
      <c r="F11" s="48"/>
      <c r="G11" s="49"/>
      <c r="H11" s="115"/>
      <c r="I11" s="14"/>
      <c r="J11" s="115"/>
      <c r="K11" s="49"/>
      <c r="L11" s="115"/>
      <c r="M11" s="49"/>
      <c r="N11" s="49"/>
      <c r="O11" s="49"/>
      <c r="P11" s="115"/>
      <c r="Q11" s="49"/>
      <c r="R11" s="9"/>
      <c r="S11" s="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7.5" customHeight="1">
      <c r="A12" s="67"/>
      <c r="B12" s="48"/>
      <c r="C12" s="48"/>
      <c r="D12" s="48"/>
      <c r="E12" s="49"/>
      <c r="F12" s="48"/>
      <c r="G12" s="49"/>
      <c r="H12" s="48"/>
      <c r="I12" s="14"/>
      <c r="J12" s="48"/>
      <c r="K12" s="49"/>
      <c r="L12" s="48"/>
      <c r="M12" s="49"/>
      <c r="N12" s="49"/>
      <c r="O12" s="44"/>
      <c r="P12" s="44"/>
      <c r="Q12" s="49"/>
      <c r="R12" s="48"/>
      <c r="S12" s="49"/>
      <c r="T12" s="49"/>
      <c r="U12" s="49"/>
      <c r="V12" s="49"/>
      <c r="W12" s="49"/>
      <c r="X12" s="49"/>
      <c r="Y12" s="49"/>
      <c r="Z12" s="44"/>
      <c r="AA12" s="49"/>
      <c r="AB12" s="44"/>
      <c r="AC12" s="49"/>
    </row>
    <row r="13" spans="2:29" ht="19.5" customHeight="1">
      <c r="B13" s="48" t="s">
        <v>215</v>
      </c>
      <c r="C13" s="48"/>
      <c r="D13" s="48"/>
      <c r="E13" s="44"/>
      <c r="F13" s="48"/>
      <c r="G13" s="51">
        <v>320000000</v>
      </c>
      <c r="H13" s="51"/>
      <c r="I13" s="170">
        <v>0</v>
      </c>
      <c r="J13" s="51"/>
      <c r="K13" s="51">
        <v>112743250</v>
      </c>
      <c r="L13" s="51"/>
      <c r="M13" s="51">
        <v>38484308.63</v>
      </c>
      <c r="N13" s="51"/>
      <c r="O13" s="51">
        <v>11832533.33</v>
      </c>
      <c r="P13" s="51"/>
      <c r="Q13" s="51">
        <v>3020086231.65</v>
      </c>
      <c r="R13" s="51"/>
      <c r="S13" s="51">
        <v>3183471322.16</v>
      </c>
      <c r="T13" s="51"/>
      <c r="U13" s="51">
        <v>-252595.03</v>
      </c>
      <c r="V13" s="51"/>
      <c r="W13" s="5">
        <v>3183218727.1299996</v>
      </c>
      <c r="X13" s="51"/>
      <c r="Y13" s="114">
        <v>6686365050.74</v>
      </c>
      <c r="Z13" s="51"/>
      <c r="AA13" s="51">
        <v>226945239.67</v>
      </c>
      <c r="AB13" s="51"/>
      <c r="AC13" s="51">
        <v>6913310290.41</v>
      </c>
    </row>
    <row r="14" spans="2:29" ht="19.5" customHeight="1">
      <c r="B14" s="169" t="s">
        <v>246</v>
      </c>
      <c r="C14" s="48"/>
      <c r="D14" s="48"/>
      <c r="E14" s="44">
        <v>5</v>
      </c>
      <c r="F14" s="48"/>
      <c r="G14" s="134" t="s">
        <v>214</v>
      </c>
      <c r="H14" s="51"/>
      <c r="I14" s="171">
        <v>0</v>
      </c>
      <c r="J14" s="51"/>
      <c r="K14" s="134">
        <v>0</v>
      </c>
      <c r="L14" s="51"/>
      <c r="M14" s="134">
        <v>0</v>
      </c>
      <c r="N14" s="51"/>
      <c r="O14" s="134">
        <v>0</v>
      </c>
      <c r="P14" s="51"/>
      <c r="Q14" s="134">
        <v>-411791419.31</v>
      </c>
      <c r="R14" s="51"/>
      <c r="S14" s="134">
        <v>-636694264.44</v>
      </c>
      <c r="T14" s="51"/>
      <c r="U14" s="134"/>
      <c r="V14" s="51"/>
      <c r="W14" s="136">
        <v>-636694264.44</v>
      </c>
      <c r="X14" s="51"/>
      <c r="Y14" s="135">
        <v>-1048485683.75</v>
      </c>
      <c r="Z14" s="51"/>
      <c r="AA14" s="134">
        <v>-35105006.22</v>
      </c>
      <c r="AB14" s="51"/>
      <c r="AC14" s="134">
        <v>-1083590689.97</v>
      </c>
    </row>
    <row r="15" spans="2:29" ht="19.5" customHeight="1">
      <c r="B15" s="48" t="s">
        <v>233</v>
      </c>
      <c r="C15" s="48"/>
      <c r="D15" s="48"/>
      <c r="E15" s="44"/>
      <c r="F15" s="48"/>
      <c r="G15" s="51">
        <v>320000000</v>
      </c>
      <c r="H15" s="51"/>
      <c r="I15" s="170">
        <v>0</v>
      </c>
      <c r="J15" s="51"/>
      <c r="K15" s="51">
        <v>112743250</v>
      </c>
      <c r="L15" s="51"/>
      <c r="M15" s="51">
        <v>38484308.63</v>
      </c>
      <c r="N15" s="51"/>
      <c r="O15" s="51">
        <v>11832533.33</v>
      </c>
      <c r="P15" s="51"/>
      <c r="Q15" s="51">
        <v>2608294812.34</v>
      </c>
      <c r="R15" s="51"/>
      <c r="S15" s="51">
        <v>2546777057.72</v>
      </c>
      <c r="T15" s="51"/>
      <c r="U15" s="51">
        <v>-252595.03</v>
      </c>
      <c r="V15" s="51"/>
      <c r="W15" s="51">
        <v>2546524462.6899996</v>
      </c>
      <c r="X15" s="51"/>
      <c r="Y15" s="51">
        <v>5637879366.99</v>
      </c>
      <c r="Z15" s="51"/>
      <c r="AA15" s="51">
        <v>191840233.45</v>
      </c>
      <c r="AB15" s="51"/>
      <c r="AC15" s="51">
        <v>5829719600.44</v>
      </c>
    </row>
    <row r="16" spans="2:29" ht="19.5" customHeight="1">
      <c r="B16" s="48" t="s">
        <v>117</v>
      </c>
      <c r="C16" s="48"/>
      <c r="D16" s="48"/>
      <c r="E16" s="44">
        <v>14</v>
      </c>
      <c r="F16" s="48"/>
      <c r="G16" s="51" t="s">
        <v>214</v>
      </c>
      <c r="H16" s="51"/>
      <c r="I16" s="170" t="s">
        <v>218</v>
      </c>
      <c r="J16" s="51"/>
      <c r="K16" s="51" t="s">
        <v>214</v>
      </c>
      <c r="L16" s="7"/>
      <c r="M16" s="7" t="s">
        <v>214</v>
      </c>
      <c r="N16" s="7"/>
      <c r="O16" s="51" t="s">
        <v>214</v>
      </c>
      <c r="P16" s="51"/>
      <c r="Q16" s="51">
        <v>46651493.53</v>
      </c>
      <c r="R16" s="51"/>
      <c r="S16" s="51">
        <v>-7365249.9</v>
      </c>
      <c r="T16" s="51"/>
      <c r="U16" s="51">
        <v>-138458.58</v>
      </c>
      <c r="V16" s="51"/>
      <c r="W16" s="5">
        <v>-7503708.48</v>
      </c>
      <c r="X16" s="51"/>
      <c r="Y16" s="114">
        <v>39147785.05</v>
      </c>
      <c r="Z16" s="51"/>
      <c r="AA16" s="51">
        <v>1174076.65</v>
      </c>
      <c r="AB16" s="51"/>
      <c r="AC16" s="51">
        <v>40321861.699999996</v>
      </c>
    </row>
    <row r="17" spans="2:29" ht="19.5" customHeight="1" thickBot="1">
      <c r="B17" s="48" t="s">
        <v>216</v>
      </c>
      <c r="C17" s="48"/>
      <c r="D17" s="48"/>
      <c r="E17" s="44"/>
      <c r="F17" s="48"/>
      <c r="G17" s="53">
        <v>320000000</v>
      </c>
      <c r="H17" s="51"/>
      <c r="I17" s="172">
        <v>0</v>
      </c>
      <c r="J17" s="51"/>
      <c r="K17" s="53">
        <v>112743250</v>
      </c>
      <c r="L17" s="55"/>
      <c r="M17" s="53">
        <v>38484308.63</v>
      </c>
      <c r="N17" s="55"/>
      <c r="O17" s="53">
        <v>11832533.33</v>
      </c>
      <c r="P17" s="55"/>
      <c r="Q17" s="53">
        <v>2654946305.8700004</v>
      </c>
      <c r="R17" s="55"/>
      <c r="S17" s="53">
        <v>2539411807.8199997</v>
      </c>
      <c r="T17" s="51"/>
      <c r="U17" s="53">
        <v>-391053.61</v>
      </c>
      <c r="V17" s="55"/>
      <c r="W17" s="53">
        <v>2539020754.2099996</v>
      </c>
      <c r="X17" s="55"/>
      <c r="Y17" s="53">
        <v>5677027152.04</v>
      </c>
      <c r="Z17" s="51"/>
      <c r="AA17" s="53">
        <v>193014310.1</v>
      </c>
      <c r="AB17" s="51"/>
      <c r="AC17" s="53">
        <v>5870041462.139999</v>
      </c>
    </row>
    <row r="18" spans="2:29" ht="8.25" customHeight="1" thickTop="1">
      <c r="B18" s="48"/>
      <c r="C18" s="48"/>
      <c r="D18" s="48"/>
      <c r="E18" s="44"/>
      <c r="F18" s="48"/>
      <c r="G18" s="51"/>
      <c r="H18" s="6"/>
      <c r="I18" s="170"/>
      <c r="J18" s="51"/>
      <c r="K18" s="51"/>
      <c r="L18" s="51"/>
      <c r="M18" s="51"/>
      <c r="N18" s="51"/>
      <c r="O18" s="51"/>
      <c r="P18" s="51"/>
      <c r="Q18" s="51"/>
      <c r="R18" s="6"/>
      <c r="S18" s="51"/>
      <c r="T18" s="51"/>
      <c r="U18" s="51"/>
      <c r="V18" s="51"/>
      <c r="W18" s="51"/>
      <c r="X18" s="51"/>
      <c r="Y18" s="51"/>
      <c r="Z18" s="13"/>
      <c r="AA18" s="51"/>
      <c r="AB18" s="13"/>
      <c r="AC18" s="51"/>
    </row>
    <row r="19" spans="2:29" ht="19.5" customHeight="1">
      <c r="B19" s="48" t="s">
        <v>234</v>
      </c>
      <c r="C19" s="48"/>
      <c r="D19" s="48"/>
      <c r="E19" s="44"/>
      <c r="F19" s="48"/>
      <c r="G19" s="51">
        <v>320000000</v>
      </c>
      <c r="H19" s="51"/>
      <c r="I19" s="170">
        <v>0</v>
      </c>
      <c r="J19" s="51"/>
      <c r="K19" s="51">
        <v>112743250</v>
      </c>
      <c r="L19" s="51"/>
      <c r="M19" s="51">
        <v>38484308.63</v>
      </c>
      <c r="N19" s="51"/>
      <c r="O19" s="51">
        <v>7905555.85</v>
      </c>
      <c r="P19" s="51"/>
      <c r="Q19" s="51">
        <v>2874677542.36</v>
      </c>
      <c r="R19" s="51"/>
      <c r="S19" s="51">
        <v>2668215211</v>
      </c>
      <c r="T19" s="51"/>
      <c r="U19" s="51">
        <v>316740.53</v>
      </c>
      <c r="V19" s="51"/>
      <c r="W19" s="5">
        <v>2668531951.53</v>
      </c>
      <c r="X19" s="51"/>
      <c r="Y19" s="114">
        <v>6022342608.370001</v>
      </c>
      <c r="Z19" s="51"/>
      <c r="AA19" s="51">
        <v>194072462.49</v>
      </c>
      <c r="AB19" s="51"/>
      <c r="AC19" s="51">
        <v>6216415070.860001</v>
      </c>
    </row>
    <row r="20" spans="2:29" ht="19.5" customHeight="1">
      <c r="B20" s="169" t="s">
        <v>246</v>
      </c>
      <c r="C20" s="48"/>
      <c r="D20" s="48"/>
      <c r="E20" s="44">
        <v>5</v>
      </c>
      <c r="F20" s="48"/>
      <c r="G20" s="134" t="s">
        <v>214</v>
      </c>
      <c r="H20" s="51"/>
      <c r="I20" s="171">
        <v>0</v>
      </c>
      <c r="J20" s="51"/>
      <c r="K20" s="134">
        <v>0</v>
      </c>
      <c r="L20" s="51"/>
      <c r="M20" s="134">
        <v>0</v>
      </c>
      <c r="N20" s="51"/>
      <c r="O20" s="134">
        <v>0</v>
      </c>
      <c r="P20" s="51"/>
      <c r="Q20" s="134">
        <v>-394056502.81</v>
      </c>
      <c r="R20" s="51"/>
      <c r="S20" s="134">
        <v>-533643042.2</v>
      </c>
      <c r="T20" s="51"/>
      <c r="U20" s="134">
        <v>0</v>
      </c>
      <c r="V20" s="51"/>
      <c r="W20" s="136">
        <v>-533643042.2</v>
      </c>
      <c r="X20" s="51"/>
      <c r="Y20" s="135">
        <v>-927699545.01</v>
      </c>
      <c r="Z20" s="51"/>
      <c r="AA20" s="134">
        <v>-26101684.22</v>
      </c>
      <c r="AB20" s="51"/>
      <c r="AC20" s="134">
        <v>-953801229.23</v>
      </c>
    </row>
    <row r="21" spans="2:29" ht="19.5" customHeight="1">
      <c r="B21" s="48" t="s">
        <v>198</v>
      </c>
      <c r="C21" s="48"/>
      <c r="D21" s="48"/>
      <c r="E21" s="44"/>
      <c r="F21" s="48"/>
      <c r="G21" s="51">
        <v>320000000</v>
      </c>
      <c r="H21" s="51"/>
      <c r="I21" s="170">
        <v>0</v>
      </c>
      <c r="J21" s="51"/>
      <c r="K21" s="51">
        <v>112743250</v>
      </c>
      <c r="L21" s="51"/>
      <c r="M21" s="51">
        <v>38484308.63</v>
      </c>
      <c r="N21" s="51"/>
      <c r="O21" s="51">
        <v>7905555.85</v>
      </c>
      <c r="P21" s="51"/>
      <c r="Q21" s="51">
        <v>2480621039.55</v>
      </c>
      <c r="R21" s="51"/>
      <c r="S21" s="51">
        <v>2134572168.8</v>
      </c>
      <c r="T21" s="51"/>
      <c r="U21" s="51">
        <v>316740.53</v>
      </c>
      <c r="V21" s="51"/>
      <c r="W21" s="51">
        <v>2134888909.3300002</v>
      </c>
      <c r="X21" s="51"/>
      <c r="Y21" s="51">
        <v>5094643063.360001</v>
      </c>
      <c r="Z21" s="51"/>
      <c r="AA21" s="51">
        <v>167970778.27</v>
      </c>
      <c r="AB21" s="51"/>
      <c r="AC21" s="51">
        <v>5262613841.630001</v>
      </c>
    </row>
    <row r="22" spans="2:29" ht="19.5" customHeight="1">
      <c r="B22" s="48" t="s">
        <v>117</v>
      </c>
      <c r="C22" s="48"/>
      <c r="D22" s="48"/>
      <c r="E22" s="44">
        <v>14</v>
      </c>
      <c r="F22" s="48"/>
      <c r="G22" s="51" t="s">
        <v>214</v>
      </c>
      <c r="H22" s="51"/>
      <c r="I22" s="170" t="s">
        <v>218</v>
      </c>
      <c r="J22" s="51"/>
      <c r="K22" s="51" t="s">
        <v>214</v>
      </c>
      <c r="L22" s="51"/>
      <c r="M22" s="51" t="s">
        <v>214</v>
      </c>
      <c r="N22" s="51"/>
      <c r="O22" s="51" t="s">
        <v>214</v>
      </c>
      <c r="P22" s="51"/>
      <c r="Q22" s="51">
        <v>25335669.36</v>
      </c>
      <c r="R22" s="51"/>
      <c r="S22" s="51">
        <v>-3999711.1</v>
      </c>
      <c r="T22" s="51"/>
      <c r="U22" s="51">
        <v>-297135.26</v>
      </c>
      <c r="V22" s="51"/>
      <c r="W22" s="5">
        <v>-4296846.36</v>
      </c>
      <c r="X22" s="51"/>
      <c r="Y22" s="114">
        <v>21038823</v>
      </c>
      <c r="Z22" s="51"/>
      <c r="AA22" s="51">
        <v>1161560.41</v>
      </c>
      <c r="AB22" s="51"/>
      <c r="AC22" s="51">
        <v>22200383.41</v>
      </c>
    </row>
    <row r="23" spans="2:29" ht="19.5" customHeight="1">
      <c r="B23" s="48" t="s">
        <v>180</v>
      </c>
      <c r="C23" s="48"/>
      <c r="D23" s="48"/>
      <c r="E23" s="44"/>
      <c r="F23" s="48"/>
      <c r="G23" s="51" t="s">
        <v>214</v>
      </c>
      <c r="H23" s="51"/>
      <c r="I23" s="170" t="s">
        <v>218</v>
      </c>
      <c r="J23" s="51"/>
      <c r="K23" s="51" t="s">
        <v>214</v>
      </c>
      <c r="L23" s="7"/>
      <c r="M23" s="7" t="s">
        <v>214</v>
      </c>
      <c r="N23" s="7"/>
      <c r="O23" s="12" t="s">
        <v>214</v>
      </c>
      <c r="P23" s="51"/>
      <c r="Q23" s="51">
        <v>-6504800.78</v>
      </c>
      <c r="R23" s="51"/>
      <c r="S23" s="51" t="s">
        <v>214</v>
      </c>
      <c r="T23" s="7"/>
      <c r="U23" s="7">
        <v>0</v>
      </c>
      <c r="V23" s="51"/>
      <c r="W23" s="51"/>
      <c r="X23" s="51"/>
      <c r="Y23" s="114"/>
      <c r="Z23" s="51"/>
      <c r="AA23" s="51" t="s">
        <v>214</v>
      </c>
      <c r="AB23" s="51"/>
      <c r="AC23" s="51">
        <v>0</v>
      </c>
    </row>
    <row r="24" spans="2:29" ht="19.5" customHeight="1" thickBot="1">
      <c r="B24" s="48" t="s">
        <v>217</v>
      </c>
      <c r="C24" s="48"/>
      <c r="D24" s="48"/>
      <c r="E24" s="44"/>
      <c r="F24" s="48"/>
      <c r="G24" s="53">
        <v>320000000</v>
      </c>
      <c r="H24" s="51"/>
      <c r="I24" s="172">
        <v>0</v>
      </c>
      <c r="J24" s="51"/>
      <c r="K24" s="53">
        <v>112743250</v>
      </c>
      <c r="L24" s="55"/>
      <c r="M24" s="53">
        <v>38484308.63</v>
      </c>
      <c r="N24" s="55"/>
      <c r="O24" s="53">
        <v>7905555.85</v>
      </c>
      <c r="P24" s="55"/>
      <c r="Q24" s="53">
        <v>2499451908.13</v>
      </c>
      <c r="R24" s="55"/>
      <c r="S24" s="53">
        <v>2130572457.7</v>
      </c>
      <c r="T24" s="51"/>
      <c r="U24" s="53">
        <v>19605.27000000002</v>
      </c>
      <c r="V24" s="55"/>
      <c r="W24" s="53">
        <v>2130592062.9700003</v>
      </c>
      <c r="X24" s="55"/>
      <c r="Y24" s="53">
        <v>5115681886.360001</v>
      </c>
      <c r="Z24" s="51"/>
      <c r="AA24" s="53">
        <v>169132338.68</v>
      </c>
      <c r="AB24" s="51"/>
      <c r="AC24" s="53">
        <v>5284814225.040001</v>
      </c>
    </row>
    <row r="25" spans="2:29" ht="24" customHeight="1" thickTop="1">
      <c r="B25" s="48"/>
      <c r="C25" s="48"/>
      <c r="D25" s="48"/>
      <c r="E25" s="44"/>
      <c r="F25" s="48"/>
      <c r="G25" s="51"/>
      <c r="H25" s="6"/>
      <c r="I25" s="51"/>
      <c r="J25" s="6"/>
      <c r="K25" s="6"/>
      <c r="L25" s="6"/>
      <c r="M25" s="51"/>
      <c r="N25" s="51"/>
      <c r="O25" s="48"/>
      <c r="P25" s="48"/>
      <c r="Q25" s="51"/>
      <c r="R25" s="6"/>
      <c r="S25" s="51"/>
      <c r="T25" s="51"/>
      <c r="U25" s="51"/>
      <c r="V25" s="51"/>
      <c r="W25" s="51"/>
      <c r="X25" s="51"/>
      <c r="Y25" s="51"/>
      <c r="Z25" s="13"/>
      <c r="AA25" s="13"/>
      <c r="AB25" s="13"/>
      <c r="AC25" s="51"/>
    </row>
    <row r="26" spans="3:29" ht="24" customHeight="1">
      <c r="C26" s="48"/>
      <c r="D26" s="48"/>
      <c r="E26" s="44"/>
      <c r="F26" s="48"/>
      <c r="G26" s="51"/>
      <c r="H26" s="6"/>
      <c r="I26" s="51"/>
      <c r="J26" s="51"/>
      <c r="K26" s="51"/>
      <c r="L26" s="51"/>
      <c r="M26" s="51"/>
      <c r="N26" s="51"/>
      <c r="O26" s="48"/>
      <c r="P26" s="48"/>
      <c r="Q26" s="51"/>
      <c r="R26" s="6"/>
      <c r="S26" s="51"/>
      <c r="T26" s="51"/>
      <c r="U26" s="51"/>
      <c r="V26" s="51"/>
      <c r="W26" s="51"/>
      <c r="X26" s="51"/>
      <c r="Y26" s="51"/>
      <c r="Z26" s="13"/>
      <c r="AA26" s="51"/>
      <c r="AB26" s="13"/>
      <c r="AC26" s="51"/>
    </row>
    <row r="27" spans="2:29" ht="24" customHeight="1">
      <c r="B27" s="32"/>
      <c r="C27" s="48"/>
      <c r="D27" s="48"/>
      <c r="E27" s="44"/>
      <c r="F27" s="48"/>
      <c r="G27" s="51"/>
      <c r="H27" s="6"/>
      <c r="I27" s="51"/>
      <c r="J27" s="51"/>
      <c r="K27" s="51"/>
      <c r="L27" s="51"/>
      <c r="M27" s="51"/>
      <c r="N27" s="51"/>
      <c r="O27" s="48"/>
      <c r="P27" s="48"/>
      <c r="Q27" s="51"/>
      <c r="R27" s="6"/>
      <c r="S27" s="51"/>
      <c r="T27" s="51"/>
      <c r="U27" s="51"/>
      <c r="V27" s="51"/>
      <c r="W27" s="51"/>
      <c r="X27" s="51"/>
      <c r="Y27" s="51"/>
      <c r="Z27" s="13"/>
      <c r="AA27" s="51"/>
      <c r="AB27" s="13"/>
      <c r="AC27" s="51"/>
    </row>
    <row r="28" spans="3:29" ht="24" customHeight="1">
      <c r="C28" s="48"/>
      <c r="D28" s="48"/>
      <c r="E28" s="44"/>
      <c r="F28" s="48"/>
      <c r="G28" s="51"/>
      <c r="H28" s="6"/>
      <c r="I28" s="51"/>
      <c r="J28" s="51"/>
      <c r="K28" s="51"/>
      <c r="L28" s="51"/>
      <c r="M28" s="51"/>
      <c r="N28" s="51"/>
      <c r="O28" s="48"/>
      <c r="P28" s="48"/>
      <c r="Q28" s="51"/>
      <c r="R28" s="6"/>
      <c r="S28" s="51"/>
      <c r="T28" s="51"/>
      <c r="U28" s="51"/>
      <c r="V28" s="51"/>
      <c r="W28" s="51"/>
      <c r="X28" s="51"/>
      <c r="Y28" s="51"/>
      <c r="Z28" s="13"/>
      <c r="AA28" s="51"/>
      <c r="AB28" s="13"/>
      <c r="AC28" s="51"/>
    </row>
    <row r="29" spans="2:29" ht="24" customHeight="1">
      <c r="B29" s="32"/>
      <c r="C29" s="48"/>
      <c r="D29" s="48"/>
      <c r="E29" s="44"/>
      <c r="F29" s="48"/>
      <c r="G29" s="51"/>
      <c r="H29" s="6"/>
      <c r="I29" s="51"/>
      <c r="J29" s="51"/>
      <c r="K29" s="51"/>
      <c r="L29" s="51"/>
      <c r="M29" s="51"/>
      <c r="N29" s="51"/>
      <c r="O29" s="48"/>
      <c r="P29" s="48"/>
      <c r="Q29" s="51"/>
      <c r="R29" s="6"/>
      <c r="S29" s="51"/>
      <c r="T29" s="51"/>
      <c r="U29" s="51"/>
      <c r="V29" s="51"/>
      <c r="W29" s="51"/>
      <c r="X29" s="51"/>
      <c r="Y29" s="51"/>
      <c r="Z29" s="13"/>
      <c r="AA29" s="51"/>
      <c r="AB29" s="13"/>
      <c r="AC29" s="51"/>
    </row>
    <row r="30" spans="2:29" ht="24" customHeight="1">
      <c r="B30" s="32" t="s">
        <v>247</v>
      </c>
      <c r="C30" s="48"/>
      <c r="D30" s="48"/>
      <c r="E30" s="44"/>
      <c r="F30" s="48"/>
      <c r="G30" s="51"/>
      <c r="H30" s="6"/>
      <c r="I30" s="51"/>
      <c r="J30" s="51"/>
      <c r="K30" s="51"/>
      <c r="L30" s="51"/>
      <c r="M30" s="51"/>
      <c r="N30" s="51"/>
      <c r="O30" s="48"/>
      <c r="P30" s="48"/>
      <c r="Q30" s="51"/>
      <c r="R30" s="6"/>
      <c r="S30" s="51"/>
      <c r="T30" s="51"/>
      <c r="U30" s="51"/>
      <c r="V30" s="51"/>
      <c r="W30" s="51"/>
      <c r="X30" s="51"/>
      <c r="Y30" s="51"/>
      <c r="Z30" s="13"/>
      <c r="AA30" s="51"/>
      <c r="AB30" s="13"/>
      <c r="AC30" s="51"/>
    </row>
    <row r="31" spans="2:29" ht="24" customHeight="1">
      <c r="B31" s="32"/>
      <c r="C31" s="48"/>
      <c r="D31" s="48"/>
      <c r="E31" s="44"/>
      <c r="F31" s="48"/>
      <c r="G31" s="51"/>
      <c r="H31" s="6"/>
      <c r="I31" s="51"/>
      <c r="J31" s="51"/>
      <c r="K31" s="51"/>
      <c r="L31" s="51"/>
      <c r="M31" s="51"/>
      <c r="N31" s="51"/>
      <c r="O31" s="48"/>
      <c r="P31" s="48"/>
      <c r="Q31" s="51"/>
      <c r="R31" s="6"/>
      <c r="S31" s="51"/>
      <c r="T31" s="51"/>
      <c r="U31" s="51"/>
      <c r="V31" s="51"/>
      <c r="W31" s="51"/>
      <c r="X31" s="51"/>
      <c r="Y31" s="51"/>
      <c r="Z31" s="13"/>
      <c r="AA31" s="51"/>
      <c r="AB31" s="13"/>
      <c r="AC31" s="51"/>
    </row>
    <row r="32" spans="2:29" ht="24" customHeight="1">
      <c r="B32" s="32"/>
      <c r="C32" s="48"/>
      <c r="D32" s="48"/>
      <c r="E32" s="44"/>
      <c r="F32" s="48"/>
      <c r="G32" s="51"/>
      <c r="H32" s="6"/>
      <c r="I32" s="51"/>
      <c r="J32" s="51"/>
      <c r="K32" s="51"/>
      <c r="L32" s="51"/>
      <c r="M32" s="51"/>
      <c r="N32" s="51"/>
      <c r="O32" s="48"/>
      <c r="P32" s="48"/>
      <c r="Q32" s="51"/>
      <c r="R32" s="6"/>
      <c r="S32" s="51"/>
      <c r="T32" s="51"/>
      <c r="U32" s="51"/>
      <c r="V32" s="51"/>
      <c r="W32" s="51"/>
      <c r="X32" s="51"/>
      <c r="Y32" s="51"/>
      <c r="Z32" s="13"/>
      <c r="AA32" s="51"/>
      <c r="AB32" s="13"/>
      <c r="AC32" s="51"/>
    </row>
    <row r="33" spans="2:29" ht="24" customHeight="1">
      <c r="B33" s="32"/>
      <c r="C33" s="48"/>
      <c r="D33" s="48"/>
      <c r="E33" s="44"/>
      <c r="F33" s="48"/>
      <c r="G33" s="51"/>
      <c r="H33" s="6"/>
      <c r="I33" s="51"/>
      <c r="J33" s="51"/>
      <c r="K33" s="51"/>
      <c r="L33" s="51"/>
      <c r="M33" s="51"/>
      <c r="N33" s="51"/>
      <c r="O33" s="48"/>
      <c r="P33" s="48"/>
      <c r="Q33" s="51"/>
      <c r="R33" s="6"/>
      <c r="S33" s="51"/>
      <c r="T33" s="51"/>
      <c r="U33" s="51"/>
      <c r="V33" s="51"/>
      <c r="W33" s="51"/>
      <c r="X33" s="51"/>
      <c r="Y33" s="51"/>
      <c r="Z33" s="13"/>
      <c r="AA33" s="51"/>
      <c r="AB33" s="13"/>
      <c r="AC33" s="51"/>
    </row>
    <row r="34" spans="2:29" ht="24" customHeight="1">
      <c r="B34" s="32"/>
      <c r="C34" s="48"/>
      <c r="D34" s="48"/>
      <c r="E34" s="44"/>
      <c r="F34" s="48"/>
      <c r="G34" s="51"/>
      <c r="H34" s="6"/>
      <c r="I34" s="51"/>
      <c r="J34" s="51"/>
      <c r="K34" s="51"/>
      <c r="L34" s="51"/>
      <c r="M34" s="51"/>
      <c r="N34" s="51"/>
      <c r="O34" s="48"/>
      <c r="P34" s="48"/>
      <c r="Q34" s="51"/>
      <c r="R34" s="6"/>
      <c r="S34" s="51"/>
      <c r="T34" s="51"/>
      <c r="U34" s="51"/>
      <c r="V34" s="51"/>
      <c r="W34" s="51"/>
      <c r="X34" s="51"/>
      <c r="Y34" s="51"/>
      <c r="Z34" s="13"/>
      <c r="AA34" s="51"/>
      <c r="AB34" s="13"/>
      <c r="AC34" s="51"/>
    </row>
    <row r="35" spans="2:29" ht="24" customHeight="1">
      <c r="B35" s="32"/>
      <c r="C35" s="48"/>
      <c r="D35" s="48"/>
      <c r="E35" s="44"/>
      <c r="F35" s="48"/>
      <c r="G35" s="51"/>
      <c r="H35" s="6"/>
      <c r="I35" s="51"/>
      <c r="J35" s="51"/>
      <c r="K35" s="51"/>
      <c r="L35" s="51"/>
      <c r="M35" s="51"/>
      <c r="N35" s="51"/>
      <c r="O35" s="48"/>
      <c r="P35" s="48"/>
      <c r="Q35" s="51"/>
      <c r="R35" s="6"/>
      <c r="S35" s="51"/>
      <c r="T35" s="51"/>
      <c r="U35" s="51"/>
      <c r="V35" s="51"/>
      <c r="W35" s="51"/>
      <c r="X35" s="51"/>
      <c r="Y35" s="51"/>
      <c r="Z35" s="13"/>
      <c r="AA35" s="51"/>
      <c r="AB35" s="13"/>
      <c r="AC35" s="51"/>
    </row>
    <row r="36" spans="2:29" ht="24" customHeight="1">
      <c r="B36" s="32"/>
      <c r="C36" s="48"/>
      <c r="D36" s="48"/>
      <c r="E36" s="44"/>
      <c r="F36" s="48"/>
      <c r="G36" s="51"/>
      <c r="H36" s="6"/>
      <c r="I36" s="51"/>
      <c r="J36" s="51"/>
      <c r="K36" s="51"/>
      <c r="L36" s="51"/>
      <c r="M36" s="51"/>
      <c r="N36" s="51"/>
      <c r="O36" s="48"/>
      <c r="P36" s="48"/>
      <c r="Q36" s="51"/>
      <c r="R36" s="6"/>
      <c r="S36" s="51"/>
      <c r="T36" s="51"/>
      <c r="U36" s="51"/>
      <c r="V36" s="51"/>
      <c r="W36" s="51"/>
      <c r="X36" s="51"/>
      <c r="Y36" s="51"/>
      <c r="Z36" s="13"/>
      <c r="AA36" s="51"/>
      <c r="AB36" s="13"/>
      <c r="AC36" s="51"/>
    </row>
    <row r="37" spans="2:29" ht="24" customHeight="1">
      <c r="B37" s="32"/>
      <c r="C37" s="48"/>
      <c r="D37" s="48"/>
      <c r="E37" s="44"/>
      <c r="F37" s="48"/>
      <c r="G37" s="51"/>
      <c r="H37" s="6"/>
      <c r="I37" s="51"/>
      <c r="J37" s="51"/>
      <c r="K37" s="51"/>
      <c r="L37" s="51"/>
      <c r="M37" s="51"/>
      <c r="N37" s="51"/>
      <c r="O37" s="48"/>
      <c r="P37" s="48"/>
      <c r="Q37" s="51"/>
      <c r="R37" s="6"/>
      <c r="S37" s="51"/>
      <c r="T37" s="51"/>
      <c r="U37" s="51"/>
      <c r="V37" s="51"/>
      <c r="W37" s="51"/>
      <c r="X37" s="51"/>
      <c r="Y37" s="51"/>
      <c r="Z37" s="13"/>
      <c r="AA37" s="51"/>
      <c r="AB37" s="13"/>
      <c r="AC37" s="51"/>
    </row>
    <row r="38" spans="2:29" ht="24" customHeight="1">
      <c r="B38" s="32"/>
      <c r="C38" s="48"/>
      <c r="D38" s="48"/>
      <c r="E38" s="44"/>
      <c r="F38" s="48"/>
      <c r="G38" s="51"/>
      <c r="H38" s="6"/>
      <c r="I38" s="51"/>
      <c r="J38" s="51"/>
      <c r="K38" s="51"/>
      <c r="L38" s="51"/>
      <c r="M38" s="51"/>
      <c r="N38" s="51"/>
      <c r="O38" s="48"/>
      <c r="P38" s="48"/>
      <c r="Q38" s="51"/>
      <c r="R38" s="6"/>
      <c r="S38" s="51"/>
      <c r="T38" s="51"/>
      <c r="U38" s="51"/>
      <c r="V38" s="51"/>
      <c r="W38" s="51"/>
      <c r="X38" s="51"/>
      <c r="Y38" s="51"/>
      <c r="Z38" s="13"/>
      <c r="AA38" s="51"/>
      <c r="AB38" s="13"/>
      <c r="AC38" s="51"/>
    </row>
    <row r="39" spans="2:29" ht="24" customHeight="1">
      <c r="B39" s="32"/>
      <c r="C39" s="48"/>
      <c r="D39" s="48"/>
      <c r="E39" s="44"/>
      <c r="F39" s="48"/>
      <c r="G39" s="51"/>
      <c r="H39" s="6"/>
      <c r="I39" s="51"/>
      <c r="J39" s="51"/>
      <c r="K39" s="51"/>
      <c r="L39" s="51"/>
      <c r="M39" s="51"/>
      <c r="N39" s="51"/>
      <c r="O39" s="48"/>
      <c r="P39" s="48"/>
      <c r="Q39" s="51"/>
      <c r="R39" s="6"/>
      <c r="S39" s="51"/>
      <c r="T39" s="51"/>
      <c r="U39" s="51"/>
      <c r="V39" s="51"/>
      <c r="W39" s="51"/>
      <c r="X39" s="51"/>
      <c r="Y39" s="51"/>
      <c r="Z39" s="13"/>
      <c r="AA39" s="51"/>
      <c r="AB39" s="13"/>
      <c r="AC39" s="51"/>
    </row>
    <row r="40" spans="1:29" ht="24" customHeight="1">
      <c r="A40" s="66" t="s">
        <v>2</v>
      </c>
      <c r="B40" s="32"/>
      <c r="C40" s="48"/>
      <c r="D40" s="48"/>
      <c r="E40" s="44"/>
      <c r="F40" s="48"/>
      <c r="G40" s="51"/>
      <c r="H40" s="6"/>
      <c r="I40" s="51"/>
      <c r="J40" s="51"/>
      <c r="K40" s="51"/>
      <c r="L40" s="51"/>
      <c r="M40" s="51"/>
      <c r="N40" s="51"/>
      <c r="O40" s="48"/>
      <c r="P40" s="48"/>
      <c r="Q40" s="51"/>
      <c r="R40" s="6"/>
      <c r="S40" s="51"/>
      <c r="T40" s="51"/>
      <c r="U40" s="51"/>
      <c r="V40" s="51"/>
      <c r="W40" s="51"/>
      <c r="X40" s="51"/>
      <c r="Y40" s="51"/>
      <c r="Z40" s="13"/>
      <c r="AA40" s="51"/>
      <c r="AB40" s="13"/>
      <c r="AC40" s="51"/>
    </row>
    <row r="41" spans="3:29" ht="24" customHeight="1">
      <c r="C41" s="48"/>
      <c r="D41" s="48"/>
      <c r="E41" s="44"/>
      <c r="F41" s="48"/>
      <c r="G41" s="51"/>
      <c r="H41" s="6"/>
      <c r="I41" s="51"/>
      <c r="J41" s="51"/>
      <c r="K41" s="51"/>
      <c r="L41" s="51"/>
      <c r="M41" s="51"/>
      <c r="N41" s="51"/>
      <c r="O41" s="48"/>
      <c r="P41" s="48"/>
      <c r="Q41" s="51"/>
      <c r="R41" s="6"/>
      <c r="S41" s="51"/>
      <c r="T41" s="51"/>
      <c r="U41" s="51"/>
      <c r="V41" s="51"/>
      <c r="W41" s="51"/>
      <c r="X41" s="51"/>
      <c r="Y41" s="51"/>
      <c r="Z41" s="13"/>
      <c r="AA41" s="51"/>
      <c r="AB41" s="13"/>
      <c r="AC41" s="51"/>
    </row>
    <row r="42" spans="15:16" ht="24" customHeight="1">
      <c r="O42" s="54"/>
      <c r="P42" s="54"/>
    </row>
    <row r="43" spans="15:16" ht="24" customHeight="1">
      <c r="O43" s="51"/>
      <c r="P43" s="51"/>
    </row>
    <row r="44" spans="15:16" ht="24" customHeight="1">
      <c r="O44" s="51"/>
      <c r="P44" s="51"/>
    </row>
    <row r="45" spans="15:16" ht="24" customHeight="1">
      <c r="O45" s="54"/>
      <c r="P45" s="54"/>
    </row>
    <row r="46" spans="8:16" ht="24" customHeight="1">
      <c r="H46" s="12">
        <v>-21376164.86</v>
      </c>
      <c r="O46" s="54"/>
      <c r="P46" s="54"/>
    </row>
    <row r="47" spans="15:16" ht="24" customHeight="1">
      <c r="O47" s="54"/>
      <c r="P47" s="54"/>
    </row>
    <row r="48" spans="15:16" ht="24" customHeight="1">
      <c r="O48" s="6"/>
      <c r="P48" s="6"/>
    </row>
    <row r="49" spans="15:16" ht="24" customHeight="1">
      <c r="O49" s="6"/>
      <c r="P49" s="6"/>
    </row>
    <row r="50" spans="15:16" ht="24" customHeight="1">
      <c r="O50" s="6"/>
      <c r="P50" s="6"/>
    </row>
    <row r="51" spans="15:16" ht="24" customHeight="1">
      <c r="O51" s="6"/>
      <c r="P51" s="6"/>
    </row>
    <row r="52" spans="15:16" ht="24" customHeight="1">
      <c r="O52" s="51"/>
      <c r="P52" s="51"/>
    </row>
    <row r="53" spans="15:16" ht="24" customHeight="1">
      <c r="O53" s="51"/>
      <c r="P53" s="51"/>
    </row>
    <row r="54" spans="15:16" ht="24" customHeight="1">
      <c r="O54" s="51"/>
      <c r="P54" s="51"/>
    </row>
    <row r="55" spans="15:16" ht="24" customHeight="1">
      <c r="O55" s="51"/>
      <c r="P55" s="51"/>
    </row>
    <row r="56" spans="15:16" ht="24" customHeight="1">
      <c r="O56" s="6"/>
      <c r="P56" s="6"/>
    </row>
    <row r="57" spans="15:16" ht="24" customHeight="1">
      <c r="O57" s="6"/>
      <c r="P57" s="6"/>
    </row>
    <row r="58" spans="15:16" ht="24" customHeight="1">
      <c r="O58" s="6"/>
      <c r="P58" s="6"/>
    </row>
    <row r="59" spans="15:16" ht="24" customHeight="1">
      <c r="O59" s="6"/>
      <c r="P59" s="6"/>
    </row>
    <row r="60" spans="15:16" ht="24" customHeight="1">
      <c r="O60" s="6"/>
      <c r="P60" s="6"/>
    </row>
    <row r="136" ht="24" customHeight="1">
      <c r="C136" s="12" t="s">
        <v>3</v>
      </c>
    </row>
  </sheetData>
  <sheetProtection/>
  <mergeCells count="10">
    <mergeCell ref="K7:M7"/>
    <mergeCell ref="O7:Q7"/>
    <mergeCell ref="S7:W7"/>
    <mergeCell ref="S8:U8"/>
    <mergeCell ref="A1:A10"/>
    <mergeCell ref="B1:AC1"/>
    <mergeCell ref="B2:AC2"/>
    <mergeCell ref="B3:AC3"/>
    <mergeCell ref="G6:AC6"/>
    <mergeCell ref="B4:AC4"/>
  </mergeCells>
  <printOptions horizontalCentered="1"/>
  <pageMargins left="0.1968503937007874" right="0.1968503937007874" top="0.7086614173228347" bottom="0.1968503937007874" header="0.1968503937007874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130"/>
  <sheetViews>
    <sheetView view="pageBreakPreview" zoomScale="107" zoomScaleSheetLayoutView="107" zoomScalePageLayoutView="0" workbookViewId="0" topLeftCell="A1">
      <selection activeCell="I22" sqref="I22"/>
    </sheetView>
  </sheetViews>
  <sheetFormatPr defaultColWidth="9.140625" defaultRowHeight="24" customHeight="1"/>
  <cols>
    <col min="1" max="1" width="4.7109375" style="12" customWidth="1"/>
    <col min="2" max="2" width="4.8515625" style="12" customWidth="1"/>
    <col min="3" max="5" width="10.7109375" style="12" customWidth="1"/>
    <col min="6" max="6" width="13.421875" style="36" customWidth="1"/>
    <col min="7" max="7" width="6.57421875" style="12" customWidth="1"/>
    <col min="8" max="8" width="0.85546875" style="12" customWidth="1"/>
    <col min="9" max="9" width="16.7109375" style="12" customWidth="1"/>
    <col min="10" max="10" width="0.85546875" style="12" customWidth="1"/>
    <col min="11" max="11" width="16.7109375" style="12" customWidth="1"/>
    <col min="12" max="12" width="0.85546875" style="12" customWidth="1"/>
    <col min="13" max="13" width="16.7109375" style="12" customWidth="1"/>
    <col min="14" max="14" width="0.85546875" style="12" customWidth="1"/>
    <col min="15" max="15" width="16.7109375" style="12" customWidth="1"/>
    <col min="16" max="16" width="0.85546875" style="12" customWidth="1"/>
    <col min="17" max="17" width="16.7109375" style="12" customWidth="1"/>
    <col min="18" max="18" width="0.85546875" style="12" customWidth="1"/>
    <col min="19" max="19" width="16.7109375" style="12" customWidth="1"/>
    <col min="20" max="20" width="10.7109375" style="12" customWidth="1"/>
    <col min="21" max="21" width="14.7109375" style="12" customWidth="1"/>
    <col min="22" max="22" width="1.1484375" style="12" customWidth="1"/>
    <col min="23" max="16384" width="9.140625" style="12" customWidth="1"/>
  </cols>
  <sheetData>
    <row r="1" spans="1:19" ht="24" customHeight="1">
      <c r="A1" s="186" t="s">
        <v>4</v>
      </c>
      <c r="C1" s="183" t="s">
        <v>4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2" ht="24" customHeight="1">
      <c r="A2" s="186"/>
      <c r="B2" s="65"/>
      <c r="C2" s="184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56"/>
      <c r="U2" s="56"/>
      <c r="V2" s="56"/>
    </row>
    <row r="3" spans="1:22" ht="24" customHeight="1">
      <c r="A3" s="186"/>
      <c r="B3" s="65"/>
      <c r="C3" s="184" t="s">
        <v>224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57"/>
      <c r="U3" s="57"/>
      <c r="V3" s="57"/>
    </row>
    <row r="4" spans="1:22" ht="24" customHeight="1">
      <c r="A4" s="186"/>
      <c r="B4" s="65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57"/>
      <c r="U4" s="57"/>
      <c r="V4" s="57"/>
    </row>
    <row r="5" spans="1:19" ht="21" customHeight="1">
      <c r="A5" s="186"/>
      <c r="B5" s="65"/>
      <c r="C5" s="36"/>
      <c r="D5" s="36"/>
      <c r="E5" s="36"/>
      <c r="I5" s="36"/>
      <c r="J5" s="36"/>
      <c r="K5" s="36"/>
      <c r="L5" s="36"/>
      <c r="M5" s="36"/>
      <c r="N5" s="36"/>
      <c r="S5" s="37" t="s">
        <v>60</v>
      </c>
    </row>
    <row r="6" spans="1:22" ht="21" customHeight="1">
      <c r="A6" s="186"/>
      <c r="B6" s="65"/>
      <c r="C6" s="44"/>
      <c r="D6" s="44"/>
      <c r="E6" s="44"/>
      <c r="F6" s="44"/>
      <c r="I6" s="187" t="s">
        <v>69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58"/>
      <c r="U6" s="58"/>
      <c r="V6" s="58"/>
    </row>
    <row r="7" spans="1:22" ht="21" customHeight="1">
      <c r="A7" s="186"/>
      <c r="B7" s="65"/>
      <c r="C7" s="48"/>
      <c r="D7" s="48"/>
      <c r="E7" s="48"/>
      <c r="F7" s="44"/>
      <c r="I7" s="44"/>
      <c r="J7" s="48"/>
      <c r="K7" s="181" t="s">
        <v>87</v>
      </c>
      <c r="L7" s="181"/>
      <c r="M7" s="181"/>
      <c r="O7" s="188" t="s">
        <v>112</v>
      </c>
      <c r="P7" s="188"/>
      <c r="Q7" s="188"/>
      <c r="R7" s="60"/>
      <c r="S7" s="60"/>
      <c r="U7" s="44"/>
      <c r="V7" s="44"/>
    </row>
    <row r="8" spans="1:19" ht="21" customHeight="1">
      <c r="A8" s="186"/>
      <c r="B8" s="65"/>
      <c r="C8" s="48"/>
      <c r="D8" s="48"/>
      <c r="E8" s="48"/>
      <c r="F8" s="44"/>
      <c r="J8" s="48"/>
      <c r="K8" s="44"/>
      <c r="L8" s="44"/>
      <c r="N8" s="49"/>
      <c r="O8" s="116" t="s">
        <v>110</v>
      </c>
      <c r="P8" s="44"/>
      <c r="Q8" s="44"/>
      <c r="R8" s="44"/>
      <c r="S8" s="49"/>
    </row>
    <row r="9" spans="1:19" ht="21" customHeight="1">
      <c r="A9" s="64"/>
      <c r="B9" s="64"/>
      <c r="C9" s="48"/>
      <c r="D9" s="48"/>
      <c r="E9" s="48"/>
      <c r="F9" s="44"/>
      <c r="I9" s="44" t="s">
        <v>30</v>
      </c>
      <c r="J9" s="48"/>
      <c r="K9" s="44" t="s">
        <v>64</v>
      </c>
      <c r="L9" s="49"/>
      <c r="M9" s="49"/>
      <c r="O9" s="36" t="s">
        <v>107</v>
      </c>
      <c r="P9" s="44"/>
      <c r="Q9" s="44" t="s">
        <v>108</v>
      </c>
      <c r="R9" s="44"/>
      <c r="S9" s="49"/>
    </row>
    <row r="10" spans="1:19" ht="21" customHeight="1">
      <c r="A10" s="64"/>
      <c r="B10" s="64"/>
      <c r="C10" s="48"/>
      <c r="D10" s="48"/>
      <c r="E10" s="48"/>
      <c r="G10" s="49" t="s">
        <v>77</v>
      </c>
      <c r="I10" s="50" t="s">
        <v>236</v>
      </c>
      <c r="J10" s="48"/>
      <c r="K10" s="50" t="s">
        <v>67</v>
      </c>
      <c r="L10" s="48"/>
      <c r="M10" s="50" t="s">
        <v>36</v>
      </c>
      <c r="O10" s="45" t="s">
        <v>102</v>
      </c>
      <c r="P10" s="44"/>
      <c r="Q10" s="50" t="s">
        <v>109</v>
      </c>
      <c r="R10" s="44"/>
      <c r="S10" s="50" t="s">
        <v>68</v>
      </c>
    </row>
    <row r="11" spans="3:19" ht="21" customHeight="1">
      <c r="C11" s="48"/>
      <c r="D11" s="48"/>
      <c r="E11" s="48"/>
      <c r="H11" s="49"/>
      <c r="I11" s="49"/>
      <c r="J11" s="48"/>
      <c r="K11" s="49"/>
      <c r="L11" s="44"/>
      <c r="M11" s="49"/>
      <c r="N11" s="48"/>
      <c r="O11" s="49"/>
      <c r="P11" s="44"/>
      <c r="Q11" s="44"/>
      <c r="R11" s="44"/>
      <c r="S11" s="49"/>
    </row>
    <row r="12" spans="3:20" ht="21" customHeight="1">
      <c r="C12" s="48" t="s">
        <v>215</v>
      </c>
      <c r="E12" s="48"/>
      <c r="F12" s="48"/>
      <c r="G12" s="44"/>
      <c r="H12" s="44"/>
      <c r="I12" s="143">
        <v>320000000</v>
      </c>
      <c r="J12" s="144"/>
      <c r="K12" s="144">
        <v>12426977.48</v>
      </c>
      <c r="L12" s="144"/>
      <c r="M12" s="144">
        <v>48095595.680000015</v>
      </c>
      <c r="N12" s="144"/>
      <c r="O12" s="143">
        <v>1642021880.25</v>
      </c>
      <c r="P12" s="144"/>
      <c r="Q12" s="143">
        <v>1642021880.25</v>
      </c>
      <c r="R12" s="147"/>
      <c r="S12" s="51">
        <v>2022544453.41</v>
      </c>
      <c r="T12" s="48"/>
    </row>
    <row r="13" spans="3:20" ht="21" customHeight="1">
      <c r="C13" s="12" t="s">
        <v>245</v>
      </c>
      <c r="E13" s="48"/>
      <c r="F13" s="48"/>
      <c r="G13" s="44">
        <v>5</v>
      </c>
      <c r="H13" s="44"/>
      <c r="I13" s="158"/>
      <c r="J13" s="144"/>
      <c r="K13" s="158"/>
      <c r="L13" s="144"/>
      <c r="M13" s="158">
        <v>33395014.16</v>
      </c>
      <c r="N13" s="145"/>
      <c r="O13" s="159">
        <v>-328404376.05</v>
      </c>
      <c r="P13" s="145"/>
      <c r="Q13" s="159">
        <v>-328404376.05</v>
      </c>
      <c r="R13" s="147"/>
      <c r="S13" s="134">
        <v>-295009361.89</v>
      </c>
      <c r="T13" s="48"/>
    </row>
    <row r="14" spans="3:20" ht="21" customHeight="1">
      <c r="C14" s="48" t="s">
        <v>237</v>
      </c>
      <c r="E14" s="48"/>
      <c r="F14" s="48"/>
      <c r="G14" s="36"/>
      <c r="H14" s="36"/>
      <c r="I14" s="143">
        <v>320000000</v>
      </c>
      <c r="J14" s="144"/>
      <c r="K14" s="143">
        <v>12426977.48</v>
      </c>
      <c r="L14" s="144"/>
      <c r="M14" s="143">
        <v>81490609.84000002</v>
      </c>
      <c r="N14" s="144"/>
      <c r="O14" s="143">
        <v>1313617504.2</v>
      </c>
      <c r="P14" s="144"/>
      <c r="Q14" s="143">
        <v>1313617504.2</v>
      </c>
      <c r="R14" s="147"/>
      <c r="S14" s="143">
        <v>1727535091.52</v>
      </c>
      <c r="T14" s="48"/>
    </row>
    <row r="15" spans="3:19" ht="21" customHeight="1">
      <c r="C15" s="12" t="s">
        <v>117</v>
      </c>
      <c r="E15" s="48"/>
      <c r="F15" s="48"/>
      <c r="G15" s="44">
        <v>14</v>
      </c>
      <c r="I15" s="160" t="s">
        <v>218</v>
      </c>
      <c r="J15" s="144"/>
      <c r="K15" s="160" t="s">
        <v>218</v>
      </c>
      <c r="L15" s="144"/>
      <c r="M15" s="144">
        <v>1646085.3099999984</v>
      </c>
      <c r="N15" s="145"/>
      <c r="O15" s="146">
        <v>-1518306.69</v>
      </c>
      <c r="P15" s="145"/>
      <c r="Q15" s="146">
        <v>-1518306.69</v>
      </c>
      <c r="R15" s="147"/>
      <c r="S15" s="143">
        <v>127778.61999999848</v>
      </c>
    </row>
    <row r="16" spans="3:19" ht="21" customHeight="1" thickBot="1">
      <c r="C16" s="48" t="s">
        <v>216</v>
      </c>
      <c r="E16" s="48"/>
      <c r="F16" s="48"/>
      <c r="G16" s="44"/>
      <c r="I16" s="161">
        <v>320000000</v>
      </c>
      <c r="J16" s="143"/>
      <c r="K16" s="161">
        <v>12426977.48</v>
      </c>
      <c r="L16" s="143"/>
      <c r="M16" s="161">
        <v>83136695.15000002</v>
      </c>
      <c r="N16" s="143"/>
      <c r="O16" s="161">
        <v>1312099197.51</v>
      </c>
      <c r="P16" s="143"/>
      <c r="Q16" s="161">
        <v>1312099197.51</v>
      </c>
      <c r="R16" s="143"/>
      <c r="S16" s="161">
        <v>1727662870.1399999</v>
      </c>
    </row>
    <row r="17" spans="3:19" ht="21" customHeight="1" thickTop="1">
      <c r="C17" s="48"/>
      <c r="E17" s="48"/>
      <c r="F17" s="48"/>
      <c r="G17" s="44"/>
      <c r="I17" s="162"/>
      <c r="J17" s="143"/>
      <c r="K17" s="162"/>
      <c r="L17" s="143"/>
      <c r="M17" s="162"/>
      <c r="N17" s="143"/>
      <c r="O17" s="162"/>
      <c r="P17" s="143"/>
      <c r="Q17" s="162"/>
      <c r="R17" s="143"/>
      <c r="S17" s="162"/>
    </row>
    <row r="18" spans="3:20" ht="21" customHeight="1">
      <c r="C18" s="48" t="s">
        <v>234</v>
      </c>
      <c r="E18" s="48"/>
      <c r="F18" s="48"/>
      <c r="G18" s="52"/>
      <c r="I18" s="51">
        <v>320000000</v>
      </c>
      <c r="J18" s="6"/>
      <c r="K18" s="51">
        <v>8500000</v>
      </c>
      <c r="L18" s="6"/>
      <c r="M18" s="61">
        <v>682088.6800000034</v>
      </c>
      <c r="N18" s="54"/>
      <c r="O18" s="51">
        <v>1649718851.62</v>
      </c>
      <c r="P18" s="6"/>
      <c r="Q18" s="51">
        <v>1649718851.62</v>
      </c>
      <c r="R18" s="51"/>
      <c r="S18" s="51">
        <v>1978900940.3</v>
      </c>
      <c r="T18" s="48"/>
    </row>
    <row r="19" spans="3:20" ht="21" customHeight="1">
      <c r="C19" s="12" t="s">
        <v>246</v>
      </c>
      <c r="E19" s="48"/>
      <c r="F19" s="48"/>
      <c r="G19" s="173">
        <v>5</v>
      </c>
      <c r="I19" s="158"/>
      <c r="J19" s="144"/>
      <c r="K19" s="158"/>
      <c r="L19" s="144"/>
      <c r="M19" s="158">
        <v>22213612.56</v>
      </c>
      <c r="N19" s="145"/>
      <c r="O19" s="159">
        <v>-329943770.32</v>
      </c>
      <c r="P19" s="145"/>
      <c r="Q19" s="159">
        <v>-329943770.32</v>
      </c>
      <c r="R19" s="147"/>
      <c r="S19" s="134">
        <v>-307730157.76</v>
      </c>
      <c r="T19" s="48"/>
    </row>
    <row r="20" spans="3:20" ht="21" customHeight="1">
      <c r="C20" s="48" t="s">
        <v>238</v>
      </c>
      <c r="E20" s="48"/>
      <c r="F20" s="48"/>
      <c r="G20" s="52"/>
      <c r="I20" s="51">
        <v>320000000</v>
      </c>
      <c r="J20" s="6"/>
      <c r="K20" s="51">
        <v>8500000</v>
      </c>
      <c r="L20" s="6"/>
      <c r="M20" s="51">
        <v>22895701.240000002</v>
      </c>
      <c r="N20" s="54"/>
      <c r="O20" s="51">
        <v>1319775081.3</v>
      </c>
      <c r="P20" s="6"/>
      <c r="Q20" s="51">
        <v>1319775081.3</v>
      </c>
      <c r="R20" s="51"/>
      <c r="S20" s="51">
        <v>1671170782.54</v>
      </c>
      <c r="T20" s="48"/>
    </row>
    <row r="21" spans="3:20" ht="21" customHeight="1">
      <c r="C21" s="12" t="s">
        <v>117</v>
      </c>
      <c r="E21" s="48"/>
      <c r="F21" s="48"/>
      <c r="G21" s="36">
        <v>14</v>
      </c>
      <c r="I21" s="51"/>
      <c r="J21" s="6"/>
      <c r="K21" s="6"/>
      <c r="L21" s="6"/>
      <c r="M21" s="7">
        <v>24008638.799999997</v>
      </c>
      <c r="N21" s="7"/>
      <c r="O21" s="51">
        <v>-1530982.29</v>
      </c>
      <c r="P21" s="7"/>
      <c r="Q21" s="51">
        <v>-1530982.29</v>
      </c>
      <c r="R21" s="13"/>
      <c r="S21" s="51">
        <v>22477656.509999998</v>
      </c>
      <c r="T21" s="48"/>
    </row>
    <row r="22" spans="3:20" ht="21" customHeight="1" thickBot="1">
      <c r="C22" s="12" t="s">
        <v>239</v>
      </c>
      <c r="E22" s="48"/>
      <c r="F22" s="48"/>
      <c r="G22" s="44"/>
      <c r="I22" s="53">
        <v>320000000</v>
      </c>
      <c r="J22" s="6"/>
      <c r="K22" s="53">
        <v>8500000</v>
      </c>
      <c r="L22" s="6"/>
      <c r="M22" s="53">
        <v>46904340.04</v>
      </c>
      <c r="N22" s="51"/>
      <c r="O22" s="53">
        <v>1318244099.01</v>
      </c>
      <c r="P22" s="51"/>
      <c r="Q22" s="53">
        <v>1318244099.01</v>
      </c>
      <c r="R22" s="51"/>
      <c r="S22" s="53">
        <v>1693648439.05</v>
      </c>
      <c r="T22" s="48"/>
    </row>
    <row r="23" spans="3:20" ht="21" customHeight="1" thickTop="1">
      <c r="C23" s="48"/>
      <c r="E23" s="48"/>
      <c r="F23" s="48"/>
      <c r="G23" s="44"/>
      <c r="I23" s="51"/>
      <c r="J23" s="6"/>
      <c r="K23" s="51"/>
      <c r="L23" s="6"/>
      <c r="M23" s="51"/>
      <c r="N23" s="51"/>
      <c r="O23" s="51"/>
      <c r="P23" s="51"/>
      <c r="Q23" s="51"/>
      <c r="R23" s="51"/>
      <c r="S23" s="51"/>
      <c r="T23" s="48"/>
    </row>
    <row r="24" spans="3:20" ht="21" customHeight="1">
      <c r="C24" s="32" t="s">
        <v>247</v>
      </c>
      <c r="E24" s="48"/>
      <c r="F24" s="48"/>
      <c r="G24" s="44"/>
      <c r="I24" s="51"/>
      <c r="J24" s="6"/>
      <c r="K24" s="51"/>
      <c r="L24" s="6"/>
      <c r="M24" s="51"/>
      <c r="N24" s="51"/>
      <c r="O24" s="51"/>
      <c r="P24" s="51"/>
      <c r="Q24" s="51"/>
      <c r="R24" s="51"/>
      <c r="S24" s="51"/>
      <c r="T24" s="48"/>
    </row>
    <row r="25" spans="3:20" ht="21" customHeight="1">
      <c r="C25" s="32"/>
      <c r="E25" s="48"/>
      <c r="F25" s="48"/>
      <c r="G25" s="44"/>
      <c r="I25" s="51"/>
      <c r="J25" s="6"/>
      <c r="K25" s="51"/>
      <c r="L25" s="6"/>
      <c r="M25" s="51"/>
      <c r="N25" s="51"/>
      <c r="O25" s="51"/>
      <c r="P25" s="51"/>
      <c r="Q25" s="51"/>
      <c r="R25" s="51"/>
      <c r="S25" s="51"/>
      <c r="T25" s="48"/>
    </row>
    <row r="26" spans="3:20" ht="21" customHeight="1">
      <c r="C26" s="32"/>
      <c r="E26" s="48"/>
      <c r="F26" s="48"/>
      <c r="G26" s="44"/>
      <c r="I26" s="51"/>
      <c r="J26" s="6"/>
      <c r="K26" s="51"/>
      <c r="L26" s="6"/>
      <c r="M26" s="51"/>
      <c r="N26" s="51"/>
      <c r="O26" s="51"/>
      <c r="P26" s="51"/>
      <c r="Q26" s="51"/>
      <c r="R26" s="51"/>
      <c r="S26" s="51"/>
      <c r="T26" s="48"/>
    </row>
    <row r="27" spans="3:20" ht="21" customHeight="1">
      <c r="C27" s="32"/>
      <c r="E27" s="48"/>
      <c r="F27" s="48"/>
      <c r="G27" s="44"/>
      <c r="I27" s="51"/>
      <c r="J27" s="6"/>
      <c r="K27" s="51"/>
      <c r="L27" s="6"/>
      <c r="M27" s="51"/>
      <c r="N27" s="51"/>
      <c r="O27" s="51"/>
      <c r="P27" s="51"/>
      <c r="Q27" s="51"/>
      <c r="R27" s="51"/>
      <c r="S27" s="51"/>
      <c r="T27" s="48"/>
    </row>
    <row r="28" spans="3:20" ht="21" customHeight="1">
      <c r="C28" s="32"/>
      <c r="E28" s="48"/>
      <c r="F28" s="48"/>
      <c r="G28" s="44"/>
      <c r="I28" s="51"/>
      <c r="J28" s="6"/>
      <c r="K28" s="51"/>
      <c r="L28" s="6"/>
      <c r="M28" s="51"/>
      <c r="N28" s="51"/>
      <c r="O28" s="51"/>
      <c r="P28" s="51"/>
      <c r="Q28" s="51"/>
      <c r="R28" s="51"/>
      <c r="S28" s="51"/>
      <c r="T28" s="48"/>
    </row>
    <row r="29" spans="1:22" ht="24" customHeight="1">
      <c r="A29" s="66" t="s">
        <v>248</v>
      </c>
      <c r="D29" s="48"/>
      <c r="E29" s="48"/>
      <c r="F29" s="44"/>
      <c r="G29" s="61"/>
      <c r="H29" s="62"/>
      <c r="I29" s="62"/>
      <c r="J29" s="62"/>
      <c r="K29" s="62"/>
      <c r="L29" s="62"/>
      <c r="M29" s="62"/>
      <c r="N29" s="62"/>
      <c r="O29" s="61"/>
      <c r="P29" s="62"/>
      <c r="Q29" s="62"/>
      <c r="R29" s="62"/>
      <c r="S29" s="61"/>
      <c r="T29" s="63"/>
      <c r="U29" s="63"/>
      <c r="V29" s="63"/>
    </row>
    <row r="30" spans="3:22" ht="11.25" customHeight="1">
      <c r="C30" s="32"/>
      <c r="D30" s="48"/>
      <c r="E30" s="48"/>
      <c r="F30" s="44"/>
      <c r="G30" s="61"/>
      <c r="H30" s="62"/>
      <c r="I30" s="62"/>
      <c r="J30" s="62"/>
      <c r="K30" s="62"/>
      <c r="L30" s="62"/>
      <c r="M30" s="62"/>
      <c r="N30" s="62"/>
      <c r="O30" s="61"/>
      <c r="P30" s="62"/>
      <c r="Q30" s="62"/>
      <c r="R30" s="62"/>
      <c r="S30" s="61"/>
      <c r="T30" s="63"/>
      <c r="U30" s="63"/>
      <c r="V30" s="63"/>
    </row>
    <row r="31" ht="18" customHeight="1"/>
    <row r="36" ht="24" customHeight="1">
      <c r="B36" s="46"/>
    </row>
    <row r="52" ht="24" customHeight="1">
      <c r="H52" s="12">
        <v>-21376164.86</v>
      </c>
    </row>
    <row r="130" ht="24" customHeight="1">
      <c r="C130" s="12" t="s">
        <v>3</v>
      </c>
    </row>
  </sheetData>
  <sheetProtection/>
  <mergeCells count="8">
    <mergeCell ref="A1:A8"/>
    <mergeCell ref="C2:S2"/>
    <mergeCell ref="C1:S1"/>
    <mergeCell ref="I6:S6"/>
    <mergeCell ref="C3:S3"/>
    <mergeCell ref="K7:M7"/>
    <mergeCell ref="O7:Q7"/>
    <mergeCell ref="C4:S4"/>
  </mergeCells>
  <printOptions horizontalCentered="1"/>
  <pageMargins left="0.1968503937007874" right="0.1968503937007874" top="0.5905511811023623" bottom="0.1968503937007874" header="0.3149606299212598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9"/>
  <sheetViews>
    <sheetView tabSelected="1" view="pageBreakPreview" zoomScale="101" zoomScaleSheetLayoutView="101" workbookViewId="0" topLeftCell="A31">
      <selection activeCell="G42" sqref="G42"/>
    </sheetView>
  </sheetViews>
  <sheetFormatPr defaultColWidth="9.140625" defaultRowHeight="22.5" customHeight="1"/>
  <cols>
    <col min="1" max="1" width="3.7109375" style="15" customWidth="1"/>
    <col min="2" max="2" width="5.57421875" style="12" customWidth="1"/>
    <col min="3" max="4" width="10.7109375" style="12" customWidth="1"/>
    <col min="5" max="5" width="12.57421875" style="12" customWidth="1"/>
    <col min="6" max="6" width="14.421875" style="12" customWidth="1"/>
    <col min="7" max="7" width="14.7109375" style="12" customWidth="1"/>
    <col min="8" max="8" width="0.2890625" style="12" customWidth="1"/>
    <col min="9" max="9" width="14.7109375" style="12" customWidth="1"/>
    <col min="10" max="10" width="0.5625" style="12" customWidth="1"/>
    <col min="11" max="11" width="14.28125" style="12" customWidth="1"/>
    <col min="12" max="12" width="0.5625" style="12" customWidth="1"/>
    <col min="13" max="13" width="14.7109375" style="12" customWidth="1"/>
    <col min="14" max="18" width="9.140625" style="9" customWidth="1"/>
    <col min="19" max="16384" width="9.140625" style="12" customWidth="1"/>
  </cols>
  <sheetData>
    <row r="1" spans="1:13" ht="22.5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22.5" customHeight="1">
      <c r="A2" s="189" t="s">
        <v>70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22.5" customHeight="1">
      <c r="A3" s="190" t="s">
        <v>224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 ht="4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21" customHeight="1">
      <c r="A5" s="16"/>
      <c r="B5" s="14"/>
      <c r="C5" s="14"/>
      <c r="D5" s="14"/>
      <c r="E5" s="14"/>
      <c r="F5" s="14"/>
      <c r="G5" s="3"/>
      <c r="H5" s="2"/>
      <c r="I5" s="2"/>
      <c r="J5" s="2"/>
      <c r="K5" s="4"/>
      <c r="L5" s="2"/>
      <c r="M5" s="68" t="s">
        <v>60</v>
      </c>
    </row>
    <row r="6" spans="1:13" ht="21" customHeight="1">
      <c r="A6" s="16"/>
      <c r="B6" s="14"/>
      <c r="C6" s="14"/>
      <c r="D6" s="14"/>
      <c r="E6" s="14"/>
      <c r="F6" s="14"/>
      <c r="G6" s="191" t="s">
        <v>6</v>
      </c>
      <c r="H6" s="191"/>
      <c r="I6" s="191"/>
      <c r="J6" s="2"/>
      <c r="K6" s="191" t="s">
        <v>69</v>
      </c>
      <c r="L6" s="191"/>
      <c r="M6" s="191"/>
    </row>
    <row r="7" spans="2:13" ht="21" customHeight="1">
      <c r="B7" s="15"/>
      <c r="C7" s="15"/>
      <c r="D7" s="15"/>
      <c r="E7" s="15"/>
      <c r="F7" s="16"/>
      <c r="G7" s="137">
        <v>2013</v>
      </c>
      <c r="H7" s="79"/>
      <c r="I7" s="138">
        <v>2012</v>
      </c>
      <c r="J7" s="106"/>
      <c r="K7" s="138">
        <v>2013</v>
      </c>
      <c r="L7" s="79"/>
      <c r="M7" s="138">
        <v>2012</v>
      </c>
    </row>
    <row r="8" spans="2:13" ht="21" customHeight="1">
      <c r="B8" s="15"/>
      <c r="C8" s="15"/>
      <c r="D8" s="15"/>
      <c r="E8" s="15"/>
      <c r="F8" s="16"/>
      <c r="G8" s="139"/>
      <c r="H8" s="79"/>
      <c r="I8" s="45" t="s">
        <v>1</v>
      </c>
      <c r="J8" s="106"/>
      <c r="K8" s="139"/>
      <c r="L8" s="79"/>
      <c r="M8" s="45"/>
    </row>
    <row r="9" spans="1:14" ht="21" customHeight="1">
      <c r="A9" s="71" t="s">
        <v>72</v>
      </c>
      <c r="B9" s="11"/>
      <c r="F9" s="17"/>
      <c r="G9" s="18"/>
      <c r="H9" s="18"/>
      <c r="I9" s="19"/>
      <c r="J9" s="18"/>
      <c r="L9" s="19"/>
      <c r="N9" s="38"/>
    </row>
    <row r="10" spans="1:14" ht="21" customHeight="1">
      <c r="A10" s="71" t="s">
        <v>131</v>
      </c>
      <c r="G10" s="5">
        <v>59583654.10999997</v>
      </c>
      <c r="H10" s="5"/>
      <c r="I10" s="5">
        <v>38512301.870000035</v>
      </c>
      <c r="J10" s="5"/>
      <c r="K10" s="5">
        <v>2115882.6499999985</v>
      </c>
      <c r="L10" s="5"/>
      <c r="M10" s="5">
        <v>22093628.629999995</v>
      </c>
      <c r="N10" s="38"/>
    </row>
    <row r="11" spans="1:14" ht="21" customHeight="1">
      <c r="A11" s="71" t="s">
        <v>88</v>
      </c>
      <c r="G11" s="5"/>
      <c r="H11" s="5"/>
      <c r="I11" s="5"/>
      <c r="J11" s="5"/>
      <c r="K11" s="20"/>
      <c r="L11" s="20"/>
      <c r="M11" s="20"/>
      <c r="N11" s="38"/>
    </row>
    <row r="12" spans="1:14" ht="21" customHeight="1">
      <c r="A12" s="71" t="s">
        <v>134</v>
      </c>
      <c r="G12" s="5"/>
      <c r="H12" s="5"/>
      <c r="I12" s="5"/>
      <c r="J12" s="5"/>
      <c r="K12" s="20"/>
      <c r="L12" s="20"/>
      <c r="M12" s="20"/>
      <c r="N12" s="12"/>
    </row>
    <row r="13" spans="1:14" ht="21" customHeight="1">
      <c r="A13" s="71"/>
      <c r="B13" s="12" t="s">
        <v>135</v>
      </c>
      <c r="G13" s="5">
        <v>1962015.77</v>
      </c>
      <c r="H13" s="5"/>
      <c r="I13" s="5">
        <v>1798122.76</v>
      </c>
      <c r="J13" s="5"/>
      <c r="K13" s="20">
        <v>852254.01</v>
      </c>
      <c r="L13" s="20"/>
      <c r="M13" s="20">
        <v>765665</v>
      </c>
      <c r="N13" s="12"/>
    </row>
    <row r="14" spans="2:14" ht="21" customHeight="1">
      <c r="B14" s="72" t="s">
        <v>73</v>
      </c>
      <c r="F14" s="21"/>
      <c r="G14" s="5">
        <v>22231891.69</v>
      </c>
      <c r="H14" s="5"/>
      <c r="I14" s="5">
        <v>21094472.01</v>
      </c>
      <c r="J14" s="5"/>
      <c r="K14" s="5">
        <v>10686315.09</v>
      </c>
      <c r="L14" s="20"/>
      <c r="M14" s="5">
        <v>10717783.12</v>
      </c>
      <c r="N14" s="12"/>
    </row>
    <row r="15" spans="2:14" ht="21" customHeight="1">
      <c r="B15" s="12" t="s">
        <v>136</v>
      </c>
      <c r="F15" s="21"/>
      <c r="G15" s="5">
        <v>299792.81</v>
      </c>
      <c r="H15" s="5"/>
      <c r="I15" s="5">
        <v>240346.09</v>
      </c>
      <c r="J15" s="5"/>
      <c r="K15" s="5">
        <v>299792.81</v>
      </c>
      <c r="L15" s="20"/>
      <c r="M15" s="5">
        <v>240346.09</v>
      </c>
      <c r="N15" s="12"/>
    </row>
    <row r="16" spans="2:14" ht="21" customHeight="1">
      <c r="B16" s="72" t="s">
        <v>137</v>
      </c>
      <c r="F16" s="21"/>
      <c r="G16" s="5">
        <v>126075.07</v>
      </c>
      <c r="H16" s="5"/>
      <c r="I16" s="11">
        <v>166675.29</v>
      </c>
      <c r="J16" s="5"/>
      <c r="K16" s="20">
        <v>10316.75</v>
      </c>
      <c r="L16" s="20"/>
      <c r="M16" s="20">
        <v>46645.83</v>
      </c>
      <c r="N16" s="12"/>
    </row>
    <row r="17" spans="2:14" ht="21" customHeight="1">
      <c r="B17" s="72" t="s">
        <v>240</v>
      </c>
      <c r="F17" s="21"/>
      <c r="G17" s="20">
        <v>348793.62</v>
      </c>
      <c r="H17" s="5"/>
      <c r="I17" s="20">
        <v>9176346.71</v>
      </c>
      <c r="J17" s="5"/>
      <c r="K17" s="20">
        <v>0</v>
      </c>
      <c r="L17" s="20"/>
      <c r="M17" s="20">
        <v>-3016.01</v>
      </c>
      <c r="N17" s="12"/>
    </row>
    <row r="18" spans="2:14" ht="21" customHeight="1">
      <c r="B18" s="72" t="s">
        <v>132</v>
      </c>
      <c r="F18" s="21"/>
      <c r="G18" s="20">
        <v>4335889.89</v>
      </c>
      <c r="H18" s="5"/>
      <c r="I18" s="20">
        <v>4335889.89</v>
      </c>
      <c r="J18" s="5"/>
      <c r="K18" s="5">
        <v>0</v>
      </c>
      <c r="L18" s="20"/>
      <c r="M18" s="20">
        <v>0</v>
      </c>
      <c r="N18" s="12"/>
    </row>
    <row r="19" spans="2:14" ht="21" customHeight="1">
      <c r="B19" s="72" t="s">
        <v>191</v>
      </c>
      <c r="F19" s="21"/>
      <c r="G19" s="5">
        <v>-48096.5</v>
      </c>
      <c r="H19" s="5"/>
      <c r="I19" s="5">
        <v>-61778.21</v>
      </c>
      <c r="J19" s="5"/>
      <c r="K19" s="5">
        <v>-6976</v>
      </c>
      <c r="L19" s="20"/>
      <c r="M19" s="5">
        <v>-56783.21</v>
      </c>
      <c r="N19" s="12"/>
    </row>
    <row r="20" spans="2:14" ht="21" customHeight="1">
      <c r="B20" s="12" t="s">
        <v>241</v>
      </c>
      <c r="F20" s="21"/>
      <c r="G20" s="5">
        <v>36196760.47</v>
      </c>
      <c r="H20" s="5"/>
      <c r="I20" s="20">
        <v>0</v>
      </c>
      <c r="J20" s="5"/>
      <c r="K20" s="5">
        <v>0</v>
      </c>
      <c r="L20" s="20"/>
      <c r="M20" s="20">
        <v>0</v>
      </c>
      <c r="N20" s="12"/>
    </row>
    <row r="21" spans="2:14" ht="21" customHeight="1">
      <c r="B21" s="72" t="s">
        <v>138</v>
      </c>
      <c r="F21" s="21"/>
      <c r="G21" s="8">
        <v>-1807189.25</v>
      </c>
      <c r="H21" s="5"/>
      <c r="I21" s="5">
        <v>-733822.68</v>
      </c>
      <c r="J21" s="5"/>
      <c r="K21" s="5">
        <v>0</v>
      </c>
      <c r="L21" s="20"/>
      <c r="M21" s="20">
        <v>0</v>
      </c>
      <c r="N21" s="12"/>
    </row>
    <row r="22" spans="2:13" ht="21" customHeight="1">
      <c r="B22" s="12" t="s">
        <v>139</v>
      </c>
      <c r="F22" s="21"/>
      <c r="G22" s="23">
        <v>29820094.67</v>
      </c>
      <c r="H22" s="5"/>
      <c r="I22" s="23">
        <v>32741199.62</v>
      </c>
      <c r="J22" s="5"/>
      <c r="K22" s="23">
        <v>20717878.37</v>
      </c>
      <c r="L22" s="20"/>
      <c r="M22" s="23">
        <v>23590067.64</v>
      </c>
    </row>
    <row r="23" spans="1:14" ht="21" customHeight="1">
      <c r="A23" s="73" t="s">
        <v>133</v>
      </c>
      <c r="F23" s="10"/>
      <c r="N23" s="39"/>
    </row>
    <row r="24" spans="2:14" ht="21" customHeight="1">
      <c r="B24" s="73" t="s">
        <v>140</v>
      </c>
      <c r="F24" s="10"/>
      <c r="G24" s="22">
        <v>153049682.34999996</v>
      </c>
      <c r="H24" s="22"/>
      <c r="I24" s="22">
        <v>107269753.35000004</v>
      </c>
      <c r="J24" s="22"/>
      <c r="K24" s="22">
        <v>34675463.68</v>
      </c>
      <c r="L24" s="5"/>
      <c r="M24" s="22">
        <v>57394337.089999996</v>
      </c>
      <c r="N24" s="40"/>
    </row>
    <row r="25" spans="1:13" ht="21" customHeight="1">
      <c r="A25" s="73" t="s">
        <v>141</v>
      </c>
      <c r="B25" s="72"/>
      <c r="F25" s="11"/>
      <c r="G25" s="22"/>
      <c r="H25" s="22"/>
      <c r="I25" s="22"/>
      <c r="J25" s="22"/>
      <c r="K25" s="22"/>
      <c r="L25" s="5"/>
      <c r="M25" s="22"/>
    </row>
    <row r="26" spans="1:13" ht="21" customHeight="1">
      <c r="A26" s="73"/>
      <c r="B26" s="72" t="s">
        <v>181</v>
      </c>
      <c r="F26" s="25"/>
      <c r="G26" s="22">
        <v>-18456464.27</v>
      </c>
      <c r="H26" s="5"/>
      <c r="I26" s="22">
        <v>-19765923.73000005</v>
      </c>
      <c r="J26" s="5"/>
      <c r="K26" s="22">
        <v>-4232797.32</v>
      </c>
      <c r="L26" s="5"/>
      <c r="M26" s="20">
        <v>930814.7</v>
      </c>
    </row>
    <row r="27" spans="1:13" ht="21" customHeight="1">
      <c r="A27" s="73"/>
      <c r="B27" s="72" t="s">
        <v>142</v>
      </c>
      <c r="F27" s="25"/>
      <c r="G27" s="22">
        <v>622225.27</v>
      </c>
      <c r="H27" s="5"/>
      <c r="I27" s="22">
        <v>617757.99</v>
      </c>
      <c r="J27" s="5"/>
      <c r="K27" s="22">
        <v>90678.59</v>
      </c>
      <c r="L27" s="5"/>
      <c r="M27" s="22">
        <v>219976.13</v>
      </c>
    </row>
    <row r="28" spans="1:14" ht="21" customHeight="1">
      <c r="A28" s="73"/>
      <c r="B28" s="72" t="s">
        <v>143</v>
      </c>
      <c r="F28" s="25"/>
      <c r="G28" s="22">
        <v>-645807.98</v>
      </c>
      <c r="H28" s="5"/>
      <c r="I28" s="22">
        <v>-461582.16</v>
      </c>
      <c r="J28" s="5"/>
      <c r="K28" s="22">
        <v>-63910.09</v>
      </c>
      <c r="L28" s="5"/>
      <c r="M28" s="22">
        <v>-54690</v>
      </c>
      <c r="N28" s="38"/>
    </row>
    <row r="29" spans="1:14" s="9" customFormat="1" ht="21" customHeight="1">
      <c r="A29" s="72" t="s">
        <v>144</v>
      </c>
      <c r="B29" s="72"/>
      <c r="C29" s="72"/>
      <c r="D29" s="12"/>
      <c r="E29" s="12"/>
      <c r="F29" s="25"/>
      <c r="G29" s="19"/>
      <c r="H29" s="5"/>
      <c r="J29" s="5"/>
      <c r="L29" s="5"/>
      <c r="M29" s="20"/>
      <c r="N29" s="38"/>
    </row>
    <row r="30" spans="1:14" s="9" customFormat="1" ht="21" customHeight="1">
      <c r="A30" s="73"/>
      <c r="B30" s="72" t="s">
        <v>182</v>
      </c>
      <c r="C30" s="72"/>
      <c r="D30" s="12"/>
      <c r="E30" s="12"/>
      <c r="F30" s="25"/>
      <c r="G30" s="22">
        <v>5311649.28</v>
      </c>
      <c r="H30" s="5"/>
      <c r="I30" s="22">
        <v>17327705.71</v>
      </c>
      <c r="J30" s="5"/>
      <c r="K30" s="22">
        <v>-1297415.59</v>
      </c>
      <c r="L30" s="5"/>
      <c r="M30" s="20">
        <v>1106150.68</v>
      </c>
      <c r="N30" s="38"/>
    </row>
    <row r="31" spans="1:14" s="9" customFormat="1" ht="21" customHeight="1">
      <c r="A31" s="73"/>
      <c r="B31" s="72" t="s">
        <v>145</v>
      </c>
      <c r="C31" s="72"/>
      <c r="D31" s="12"/>
      <c r="E31" s="12"/>
      <c r="F31" s="25"/>
      <c r="G31" s="22">
        <v>-12412305.89</v>
      </c>
      <c r="H31" s="5"/>
      <c r="I31" s="22">
        <v>3101840.9</v>
      </c>
      <c r="J31" s="5"/>
      <c r="K31" s="22">
        <v>507786.15</v>
      </c>
      <c r="L31" s="5"/>
      <c r="M31" s="20">
        <v>443462.04000000004</v>
      </c>
      <c r="N31" s="38"/>
    </row>
    <row r="32" spans="1:14" s="9" customFormat="1" ht="21" customHeight="1">
      <c r="A32" s="73"/>
      <c r="B32" s="72" t="s">
        <v>242</v>
      </c>
      <c r="C32" s="72"/>
      <c r="D32" s="12"/>
      <c r="E32" s="12"/>
      <c r="F32" s="25"/>
      <c r="G32" s="22">
        <v>5189500</v>
      </c>
      <c r="H32" s="5"/>
      <c r="I32" s="22"/>
      <c r="J32" s="5"/>
      <c r="K32" s="22"/>
      <c r="L32" s="5"/>
      <c r="M32" s="20"/>
      <c r="N32" s="38"/>
    </row>
    <row r="33" spans="1:14" s="9" customFormat="1" ht="21" customHeight="1">
      <c r="A33" s="73"/>
      <c r="B33" s="72" t="s">
        <v>196</v>
      </c>
      <c r="C33" s="72"/>
      <c r="D33" s="12"/>
      <c r="E33" s="12"/>
      <c r="F33" s="12"/>
      <c r="G33" s="22">
        <v>-1212200</v>
      </c>
      <c r="H33" s="5"/>
      <c r="I33" s="20">
        <v>0</v>
      </c>
      <c r="J33" s="5"/>
      <c r="K33" s="22">
        <v>0</v>
      </c>
      <c r="L33" s="5"/>
      <c r="M33" s="20">
        <v>0</v>
      </c>
      <c r="N33" s="38"/>
    </row>
    <row r="34" spans="1:14" s="9" customFormat="1" ht="21" customHeight="1">
      <c r="A34" s="73"/>
      <c r="B34" s="72" t="s">
        <v>146</v>
      </c>
      <c r="C34" s="72"/>
      <c r="D34" s="12"/>
      <c r="E34" s="12"/>
      <c r="F34" s="11"/>
      <c r="G34" s="22">
        <v>3503791.39</v>
      </c>
      <c r="H34" s="5"/>
      <c r="I34" s="22">
        <v>1237007.63</v>
      </c>
      <c r="J34" s="5"/>
      <c r="K34" s="22">
        <v>702396</v>
      </c>
      <c r="L34" s="5"/>
      <c r="M34" s="20">
        <v>443970</v>
      </c>
      <c r="N34" s="38"/>
    </row>
    <row r="35" spans="1:14" s="9" customFormat="1" ht="21" customHeight="1">
      <c r="A35" s="73"/>
      <c r="B35" s="72" t="s">
        <v>183</v>
      </c>
      <c r="C35" s="72"/>
      <c r="D35" s="12"/>
      <c r="E35" s="12"/>
      <c r="F35" s="11"/>
      <c r="G35" s="23">
        <v>-21423.99</v>
      </c>
      <c r="H35" s="5"/>
      <c r="I35" s="23">
        <v>711.11</v>
      </c>
      <c r="J35" s="5"/>
      <c r="K35" s="23">
        <v>-25600</v>
      </c>
      <c r="L35" s="5"/>
      <c r="M35" s="23">
        <v>-38600</v>
      </c>
      <c r="N35" s="38"/>
    </row>
    <row r="36" spans="1:14" s="9" customFormat="1" ht="21" customHeight="1">
      <c r="A36" s="73" t="s">
        <v>147</v>
      </c>
      <c r="B36" s="72"/>
      <c r="C36" s="72"/>
      <c r="D36" s="12"/>
      <c r="E36" s="12"/>
      <c r="F36" s="11"/>
      <c r="G36" s="22">
        <v>134928646.15999997</v>
      </c>
      <c r="H36" s="22"/>
      <c r="I36" s="22">
        <v>109327270.8</v>
      </c>
      <c r="J36" s="22"/>
      <c r="K36" s="22">
        <v>30356601.419999998</v>
      </c>
      <c r="L36" s="8"/>
      <c r="M36" s="22">
        <v>60445420.64</v>
      </c>
      <c r="N36" s="38"/>
    </row>
    <row r="37" spans="1:14" s="9" customFormat="1" ht="21" customHeight="1">
      <c r="A37" s="73"/>
      <c r="B37" s="72" t="s">
        <v>243</v>
      </c>
      <c r="C37" s="72"/>
      <c r="D37" s="12"/>
      <c r="E37" s="12"/>
      <c r="F37" s="11"/>
      <c r="G37" s="22"/>
      <c r="H37" s="5"/>
      <c r="I37" s="22">
        <v>0</v>
      </c>
      <c r="J37" s="5"/>
      <c r="K37" s="22">
        <v>0</v>
      </c>
      <c r="L37" s="5"/>
      <c r="M37" s="22">
        <v>0</v>
      </c>
      <c r="N37" s="38"/>
    </row>
    <row r="38" spans="1:14" s="9" customFormat="1" ht="21" customHeight="1">
      <c r="A38" s="73"/>
      <c r="B38" s="72" t="s">
        <v>148</v>
      </c>
      <c r="C38" s="72"/>
      <c r="D38" s="12"/>
      <c r="E38" s="12"/>
      <c r="F38" s="11"/>
      <c r="G38" s="22">
        <v>-3559928.43</v>
      </c>
      <c r="H38" s="5"/>
      <c r="I38" s="22">
        <v>-2963136.72</v>
      </c>
      <c r="J38" s="5"/>
      <c r="K38" s="22">
        <v>-267408.2</v>
      </c>
      <c r="L38" s="5"/>
      <c r="M38" s="20">
        <v>-215529.67</v>
      </c>
      <c r="N38" s="38"/>
    </row>
    <row r="39" spans="1:15" s="9" customFormat="1" ht="21" customHeight="1">
      <c r="A39" s="73"/>
      <c r="B39" s="72"/>
      <c r="C39" s="72" t="s">
        <v>149</v>
      </c>
      <c r="D39" s="12"/>
      <c r="E39" s="12"/>
      <c r="F39" s="12"/>
      <c r="G39" s="26">
        <v>131368717.72999996</v>
      </c>
      <c r="H39" s="8"/>
      <c r="I39" s="26">
        <v>106364134.08</v>
      </c>
      <c r="J39" s="8"/>
      <c r="K39" s="26">
        <v>30089193.22</v>
      </c>
      <c r="L39" s="8"/>
      <c r="M39" s="26">
        <v>60229890.97</v>
      </c>
      <c r="N39" s="38"/>
      <c r="O39" s="8"/>
    </row>
    <row r="40" spans="1:14" s="9" customFormat="1" ht="12" customHeight="1">
      <c r="A40" s="73"/>
      <c r="B40" s="72"/>
      <c r="C40" s="72"/>
      <c r="D40" s="12"/>
      <c r="E40" s="12"/>
      <c r="F40" s="11"/>
      <c r="G40" s="22"/>
      <c r="H40" s="20"/>
      <c r="I40" s="22"/>
      <c r="J40" s="20"/>
      <c r="K40" s="22"/>
      <c r="L40" s="5"/>
      <c r="M40" s="22"/>
      <c r="N40" s="38"/>
    </row>
    <row r="41" spans="1:14" ht="22.5" customHeight="1">
      <c r="A41" s="32" t="s">
        <v>247</v>
      </c>
      <c r="F41" s="25"/>
      <c r="G41" s="22"/>
      <c r="H41" s="5"/>
      <c r="I41" s="22"/>
      <c r="J41" s="5"/>
      <c r="K41" s="22"/>
      <c r="L41" s="5"/>
      <c r="M41" s="20"/>
      <c r="N41" s="38"/>
    </row>
    <row r="42" spans="1:14" ht="22.5" customHeight="1">
      <c r="A42" s="32"/>
      <c r="F42" s="25"/>
      <c r="G42" s="22"/>
      <c r="H42" s="5"/>
      <c r="I42" s="22"/>
      <c r="J42" s="5"/>
      <c r="K42" s="22"/>
      <c r="L42" s="5"/>
      <c r="M42" s="20"/>
      <c r="N42" s="38"/>
    </row>
    <row r="43" spans="1:14" ht="22.5" customHeight="1">
      <c r="A43" s="32"/>
      <c r="F43" s="25"/>
      <c r="G43" s="22"/>
      <c r="H43" s="5"/>
      <c r="I43" s="22"/>
      <c r="J43" s="5"/>
      <c r="K43" s="22"/>
      <c r="L43" s="5"/>
      <c r="M43" s="20"/>
      <c r="N43" s="38"/>
    </row>
    <row r="44" spans="1:14" ht="22.5" customHeight="1">
      <c r="A44" s="32"/>
      <c r="F44" s="25"/>
      <c r="G44" s="22"/>
      <c r="H44" s="5"/>
      <c r="I44" s="22"/>
      <c r="J44" s="5"/>
      <c r="K44" s="22"/>
      <c r="L44" s="5"/>
      <c r="M44" s="20"/>
      <c r="N44" s="38"/>
    </row>
    <row r="45" spans="1:14" ht="22.5" customHeight="1">
      <c r="A45" s="32"/>
      <c r="F45" s="25"/>
      <c r="G45" s="22"/>
      <c r="H45" s="5"/>
      <c r="I45" s="22"/>
      <c r="J45" s="5"/>
      <c r="K45" s="22"/>
      <c r="L45" s="5"/>
      <c r="M45" s="20"/>
      <c r="N45" s="38"/>
    </row>
    <row r="46" spans="1:14" ht="22.5" customHeight="1">
      <c r="A46" s="32"/>
      <c r="F46" s="25"/>
      <c r="G46" s="22"/>
      <c r="H46" s="5"/>
      <c r="I46" s="22"/>
      <c r="J46" s="5"/>
      <c r="K46" s="22"/>
      <c r="L46" s="5"/>
      <c r="M46" s="20"/>
      <c r="N46" s="38"/>
    </row>
    <row r="47" spans="1:13" s="9" customFormat="1" ht="21.75" customHeight="1">
      <c r="A47" s="189" t="s">
        <v>4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s="9" customFormat="1" ht="21.75" customHeight="1">
      <c r="A48" s="189" t="s">
        <v>71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</row>
    <row r="49" spans="1:13" s="9" customFormat="1" ht="21.75" customHeight="1">
      <c r="A49" s="190" t="s">
        <v>224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  <row r="50" spans="1:13" s="9" customFormat="1" ht="21.7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1:13" s="9" customFormat="1" ht="21.75" customHeight="1">
      <c r="A51" s="16"/>
      <c r="B51" s="14"/>
      <c r="C51" s="14"/>
      <c r="D51" s="14"/>
      <c r="E51" s="14"/>
      <c r="F51" s="14"/>
      <c r="G51" s="3"/>
      <c r="H51" s="2"/>
      <c r="I51" s="2"/>
      <c r="J51" s="2"/>
      <c r="K51" s="4"/>
      <c r="L51" s="2"/>
      <c r="M51" s="68" t="s">
        <v>60</v>
      </c>
    </row>
    <row r="52" spans="1:13" s="9" customFormat="1" ht="21.75" customHeight="1">
      <c r="A52" s="16"/>
      <c r="B52" s="14"/>
      <c r="C52" s="14"/>
      <c r="D52" s="14"/>
      <c r="E52" s="14"/>
      <c r="F52" s="14"/>
      <c r="G52" s="191" t="s">
        <v>6</v>
      </c>
      <c r="H52" s="191"/>
      <c r="I52" s="191"/>
      <c r="J52" s="2"/>
      <c r="K52" s="191" t="s">
        <v>75</v>
      </c>
      <c r="L52" s="191"/>
      <c r="M52" s="191"/>
    </row>
    <row r="53" spans="1:13" s="9" customFormat="1" ht="21.75" customHeight="1">
      <c r="A53" s="15"/>
      <c r="B53" s="15"/>
      <c r="C53" s="15"/>
      <c r="D53" s="15"/>
      <c r="E53" s="15"/>
      <c r="F53" s="14" t="s">
        <v>77</v>
      </c>
      <c r="G53" s="137">
        <v>2013</v>
      </c>
      <c r="H53" s="79"/>
      <c r="I53" s="137">
        <v>2012</v>
      </c>
      <c r="J53" s="106"/>
      <c r="K53" s="137">
        <v>2013</v>
      </c>
      <c r="L53" s="79"/>
      <c r="M53" s="137">
        <v>2012</v>
      </c>
    </row>
    <row r="54" spans="1:13" s="9" customFormat="1" ht="21.75" customHeight="1">
      <c r="A54" s="15"/>
      <c r="B54" s="15"/>
      <c r="C54" s="15"/>
      <c r="D54" s="15"/>
      <c r="E54" s="15"/>
      <c r="F54" s="14"/>
      <c r="G54" s="139"/>
      <c r="H54" s="79"/>
      <c r="I54" s="45" t="s">
        <v>1</v>
      </c>
      <c r="J54" s="106"/>
      <c r="K54" s="139"/>
      <c r="L54" s="79"/>
      <c r="M54" s="45"/>
    </row>
    <row r="55" spans="1:15" s="9" customFormat="1" ht="6.75" customHeight="1">
      <c r="A55" s="15"/>
      <c r="B55" s="12"/>
      <c r="C55" s="12"/>
      <c r="D55" s="12"/>
      <c r="E55" s="12"/>
      <c r="F55" s="12"/>
      <c r="G55" s="22"/>
      <c r="H55" s="8"/>
      <c r="I55" s="22"/>
      <c r="J55" s="8"/>
      <c r="K55" s="22"/>
      <c r="L55" s="8"/>
      <c r="M55" s="22"/>
      <c r="N55" s="38"/>
      <c r="O55" s="8"/>
    </row>
    <row r="56" spans="1:13" s="9" customFormat="1" ht="21" customHeight="1">
      <c r="A56" s="73" t="s">
        <v>74</v>
      </c>
      <c r="B56" s="72"/>
      <c r="C56" s="12"/>
      <c r="D56" s="12"/>
      <c r="E56" s="12"/>
      <c r="F56" s="12"/>
      <c r="G56" s="22"/>
      <c r="H56" s="5"/>
      <c r="I56" s="22"/>
      <c r="J56" s="5"/>
      <c r="K56" s="5"/>
      <c r="L56" s="5"/>
      <c r="M56" s="5"/>
    </row>
    <row r="57" spans="1:13" s="9" customFormat="1" ht="21" customHeight="1">
      <c r="A57" s="73"/>
      <c r="B57" s="72" t="s">
        <v>244</v>
      </c>
      <c r="C57" s="12"/>
      <c r="D57" s="12"/>
      <c r="E57" s="12"/>
      <c r="F57" s="12"/>
      <c r="G57" s="22">
        <v>-30974.63</v>
      </c>
      <c r="H57" s="5"/>
      <c r="I57" s="22">
        <v>0</v>
      </c>
      <c r="J57" s="5"/>
      <c r="K57" s="5">
        <v>0</v>
      </c>
      <c r="L57" s="5"/>
      <c r="M57" s="5">
        <v>0</v>
      </c>
    </row>
    <row r="58" spans="1:13" s="9" customFormat="1" ht="21" customHeight="1">
      <c r="A58" s="15"/>
      <c r="B58" s="72" t="s">
        <v>184</v>
      </c>
      <c r="C58" s="12"/>
      <c r="D58" s="12"/>
      <c r="E58" s="12"/>
      <c r="F58" s="12"/>
      <c r="G58" s="12"/>
      <c r="H58" s="5"/>
      <c r="I58" s="22"/>
      <c r="J58" s="5"/>
      <c r="K58" s="5"/>
      <c r="L58" s="5"/>
      <c r="M58" s="27"/>
    </row>
    <row r="59" spans="1:13" s="9" customFormat="1" ht="21" customHeight="1">
      <c r="A59" s="15"/>
      <c r="B59" s="12"/>
      <c r="C59" s="72" t="s">
        <v>153</v>
      </c>
      <c r="D59" s="12"/>
      <c r="E59" s="12"/>
      <c r="F59" s="12"/>
      <c r="G59" s="27">
        <v>500000</v>
      </c>
      <c r="H59" s="5"/>
      <c r="I59" s="22">
        <v>0</v>
      </c>
      <c r="J59" s="5"/>
      <c r="K59" s="27">
        <v>500000</v>
      </c>
      <c r="L59" s="5"/>
      <c r="M59" s="27">
        <v>0</v>
      </c>
    </row>
    <row r="60" spans="1:14" s="9" customFormat="1" ht="21" customHeight="1">
      <c r="A60" s="15"/>
      <c r="B60" s="72" t="s">
        <v>154</v>
      </c>
      <c r="C60" s="12"/>
      <c r="D60" s="12"/>
      <c r="E60" s="12"/>
      <c r="F60" s="12"/>
      <c r="G60" s="27">
        <v>48120.5</v>
      </c>
      <c r="H60" s="5"/>
      <c r="I60" s="27">
        <v>68556.97</v>
      </c>
      <c r="J60" s="5"/>
      <c r="K60" s="27">
        <v>7000</v>
      </c>
      <c r="L60" s="5"/>
      <c r="M60" s="27">
        <v>63556.97</v>
      </c>
      <c r="N60" s="12"/>
    </row>
    <row r="61" spans="1:14" s="9" customFormat="1" ht="21" customHeight="1">
      <c r="A61" s="15"/>
      <c r="B61" s="72" t="s">
        <v>189</v>
      </c>
      <c r="C61" s="12"/>
      <c r="D61" s="12"/>
      <c r="E61" s="12"/>
      <c r="F61" s="12"/>
      <c r="G61" s="27">
        <v>-53083220.95</v>
      </c>
      <c r="H61" s="5"/>
      <c r="I61" s="22">
        <v>-11760293.75</v>
      </c>
      <c r="J61" s="5"/>
      <c r="K61" s="27">
        <v>0</v>
      </c>
      <c r="L61" s="5"/>
      <c r="M61" s="27">
        <v>0</v>
      </c>
      <c r="N61" s="12"/>
    </row>
    <row r="62" spans="1:14" s="9" customFormat="1" ht="21" customHeight="1">
      <c r="A62" s="15"/>
      <c r="B62" s="72" t="s">
        <v>155</v>
      </c>
      <c r="C62" s="12"/>
      <c r="D62" s="12"/>
      <c r="E62" s="12"/>
      <c r="F62" s="12"/>
      <c r="G62" s="27">
        <v>-2305409.28</v>
      </c>
      <c r="H62" s="5"/>
      <c r="I62" s="22">
        <v>-5700585.8</v>
      </c>
      <c r="J62" s="5"/>
      <c r="K62" s="27">
        <v>-112351.35</v>
      </c>
      <c r="L62" s="5"/>
      <c r="M62" s="27">
        <v>-1346489.26</v>
      </c>
      <c r="N62" s="12"/>
    </row>
    <row r="63" spans="1:13" s="9" customFormat="1" ht="21" customHeight="1">
      <c r="A63" s="15"/>
      <c r="B63" s="72" t="s">
        <v>156</v>
      </c>
      <c r="C63" s="12"/>
      <c r="D63" s="12"/>
      <c r="E63" s="12"/>
      <c r="F63" s="12"/>
      <c r="G63" s="5">
        <v>-11082680.79</v>
      </c>
      <c r="H63" s="5"/>
      <c r="I63" s="27">
        <v>-9009552.04</v>
      </c>
      <c r="J63" s="27"/>
      <c r="K63" s="5">
        <v>-961298.21</v>
      </c>
      <c r="L63" s="5"/>
      <c r="M63" s="22">
        <v>-3559547.76</v>
      </c>
    </row>
    <row r="64" spans="1:13" s="9" customFormat="1" ht="21" customHeight="1">
      <c r="A64" s="15"/>
      <c r="B64" s="72"/>
      <c r="C64" s="72" t="s">
        <v>157</v>
      </c>
      <c r="D64" s="12"/>
      <c r="E64" s="12"/>
      <c r="F64" s="12"/>
      <c r="G64" s="26">
        <v>-65954165.150000006</v>
      </c>
      <c r="H64" s="27"/>
      <c r="I64" s="26">
        <v>-26401874.619999997</v>
      </c>
      <c r="J64" s="5"/>
      <c r="K64" s="26">
        <v>-566649.5599999999</v>
      </c>
      <c r="L64" s="5"/>
      <c r="M64" s="26">
        <v>-4842480.05</v>
      </c>
    </row>
    <row r="65" spans="1:13" s="9" customFormat="1" ht="21" customHeight="1">
      <c r="A65" s="24" t="s">
        <v>158</v>
      </c>
      <c r="B65" s="72"/>
      <c r="C65" s="12"/>
      <c r="D65" s="12"/>
      <c r="E65" s="12"/>
      <c r="F65" s="25"/>
      <c r="G65" s="22"/>
      <c r="H65" s="8"/>
      <c r="I65" s="22"/>
      <c r="J65" s="5"/>
      <c r="K65" s="5"/>
      <c r="L65" s="5"/>
      <c r="M65" s="5"/>
    </row>
    <row r="66" spans="1:13" s="9" customFormat="1" ht="21" customHeight="1">
      <c r="A66" s="72"/>
      <c r="B66" s="74" t="s">
        <v>204</v>
      </c>
      <c r="C66" s="12"/>
      <c r="D66" s="12"/>
      <c r="E66" s="12"/>
      <c r="F66" s="25"/>
      <c r="G66" s="22">
        <v>-17256269.57</v>
      </c>
      <c r="H66" s="8"/>
      <c r="I66" s="22">
        <v>892782.08</v>
      </c>
      <c r="J66" s="5"/>
      <c r="K66" s="5">
        <v>-775033.35</v>
      </c>
      <c r="L66" s="5"/>
      <c r="M66" s="5">
        <v>-13885316.25</v>
      </c>
    </row>
    <row r="67" spans="1:13" s="9" customFormat="1" ht="21" customHeight="1">
      <c r="A67" s="15"/>
      <c r="B67" s="72" t="s">
        <v>201</v>
      </c>
      <c r="C67" s="12"/>
      <c r="D67" s="12"/>
      <c r="E67" s="12"/>
      <c r="F67" s="25"/>
      <c r="G67" s="123"/>
      <c r="H67" s="121"/>
      <c r="I67" s="123"/>
      <c r="J67" s="122"/>
      <c r="K67" s="122"/>
      <c r="L67" s="122"/>
      <c r="M67" s="123"/>
    </row>
    <row r="68" spans="1:13" s="9" customFormat="1" ht="21" customHeight="1">
      <c r="A68" s="15"/>
      <c r="B68" s="72" t="s">
        <v>159</v>
      </c>
      <c r="D68" s="12"/>
      <c r="E68" s="12"/>
      <c r="F68" s="25"/>
      <c r="G68" s="27">
        <v>0</v>
      </c>
      <c r="H68" s="8"/>
      <c r="I68" s="27">
        <v>0</v>
      </c>
      <c r="J68" s="5"/>
      <c r="K68" s="5">
        <v>-500000</v>
      </c>
      <c r="L68" s="5"/>
      <c r="M68" s="20">
        <v>-6385000</v>
      </c>
    </row>
    <row r="69" spans="1:13" s="9" customFormat="1" ht="21" customHeight="1">
      <c r="A69" s="15"/>
      <c r="B69" s="72" t="s">
        <v>205</v>
      </c>
      <c r="D69" s="12"/>
      <c r="E69" s="12"/>
      <c r="F69" s="25"/>
      <c r="G69" s="27"/>
      <c r="H69" s="8"/>
      <c r="I69" s="27"/>
      <c r="J69" s="5"/>
      <c r="K69" s="5"/>
      <c r="L69" s="5"/>
      <c r="M69" s="20"/>
    </row>
    <row r="70" spans="1:13" s="9" customFormat="1" ht="21" customHeight="1">
      <c r="A70" s="15"/>
      <c r="B70" s="72" t="s">
        <v>159</v>
      </c>
      <c r="D70" s="12"/>
      <c r="E70" s="12"/>
      <c r="F70" s="25"/>
      <c r="G70" s="27">
        <v>0</v>
      </c>
      <c r="H70" s="8"/>
      <c r="I70" s="27">
        <v>0</v>
      </c>
      <c r="J70" s="5"/>
      <c r="K70" s="27">
        <v>4000000</v>
      </c>
      <c r="L70" s="5"/>
      <c r="M70" s="27">
        <v>0</v>
      </c>
    </row>
    <row r="71" spans="1:13" s="9" customFormat="1" ht="21" customHeight="1">
      <c r="A71" s="15"/>
      <c r="B71" s="12" t="s">
        <v>160</v>
      </c>
      <c r="C71" s="72"/>
      <c r="D71" s="12"/>
      <c r="E71" s="12"/>
      <c r="F71" s="25"/>
      <c r="G71" s="123"/>
      <c r="H71" s="121"/>
      <c r="I71" s="123"/>
      <c r="J71" s="122"/>
      <c r="K71" s="122"/>
      <c r="L71" s="122"/>
      <c r="M71" s="124"/>
    </row>
    <row r="72" spans="1:13" s="9" customFormat="1" ht="21" customHeight="1">
      <c r="A72" s="72"/>
      <c r="B72" s="12" t="s">
        <v>161</v>
      </c>
      <c r="D72" s="12"/>
      <c r="E72" s="12"/>
      <c r="F72" s="25"/>
      <c r="G72" s="22">
        <v>-30505117.159999996</v>
      </c>
      <c r="H72" s="8"/>
      <c r="I72" s="22">
        <v>-32714846.07</v>
      </c>
      <c r="J72" s="5"/>
      <c r="K72" s="5">
        <v>-18544656.52</v>
      </c>
      <c r="L72" s="5"/>
      <c r="M72" s="20">
        <v>-20229040.75</v>
      </c>
    </row>
    <row r="73" spans="2:13" s="9" customFormat="1" ht="21" customHeight="1">
      <c r="B73" s="74" t="s">
        <v>162</v>
      </c>
      <c r="D73" s="12"/>
      <c r="E73" s="12"/>
      <c r="F73" s="25"/>
      <c r="G73" s="22">
        <v>-5778000</v>
      </c>
      <c r="H73" s="8"/>
      <c r="I73" s="22">
        <v>-2179500</v>
      </c>
      <c r="J73" s="5"/>
      <c r="K73" s="27">
        <v>0</v>
      </c>
      <c r="L73" s="5"/>
      <c r="M73" s="27">
        <v>0</v>
      </c>
    </row>
    <row r="74" spans="1:14" s="9" customFormat="1" ht="21" customHeight="1">
      <c r="A74" s="15"/>
      <c r="B74" s="12" t="s">
        <v>163</v>
      </c>
      <c r="C74" s="72"/>
      <c r="D74" s="12"/>
      <c r="E74" s="12"/>
      <c r="F74" s="25"/>
      <c r="G74" s="22">
        <v>0</v>
      </c>
      <c r="H74" s="8"/>
      <c r="I74" s="22">
        <v>-1738170</v>
      </c>
      <c r="J74" s="5"/>
      <c r="K74" s="5">
        <v>0</v>
      </c>
      <c r="L74" s="5"/>
      <c r="M74" s="27">
        <v>0</v>
      </c>
      <c r="N74" s="12"/>
    </row>
    <row r="75" spans="1:14" s="9" customFormat="1" ht="21" customHeight="1">
      <c r="A75" s="15"/>
      <c r="B75" s="12" t="s">
        <v>203</v>
      </c>
      <c r="C75" s="12"/>
      <c r="D75" s="12"/>
      <c r="E75" s="12"/>
      <c r="F75" s="25"/>
      <c r="G75" s="27">
        <v>0</v>
      </c>
      <c r="H75" s="8"/>
      <c r="I75" s="27">
        <v>0</v>
      </c>
      <c r="J75" s="5"/>
      <c r="K75" s="27">
        <v>0</v>
      </c>
      <c r="L75" s="5"/>
      <c r="M75" s="27">
        <v>0</v>
      </c>
      <c r="N75" s="1"/>
    </row>
    <row r="76" spans="1:14" s="9" customFormat="1" ht="21" customHeight="1">
      <c r="A76" s="15"/>
      <c r="B76" s="12" t="s">
        <v>202</v>
      </c>
      <c r="C76" s="12"/>
      <c r="D76" s="12"/>
      <c r="E76" s="12"/>
      <c r="F76" s="25"/>
      <c r="G76" s="22">
        <v>-27516177.84</v>
      </c>
      <c r="H76" s="8"/>
      <c r="I76" s="22">
        <v>-25172312.25</v>
      </c>
      <c r="J76" s="5"/>
      <c r="K76" s="5">
        <v>-15000000</v>
      </c>
      <c r="L76" s="5"/>
      <c r="M76" s="22">
        <v>-13500000</v>
      </c>
      <c r="N76" s="1"/>
    </row>
    <row r="77" spans="1:14" s="9" customFormat="1" ht="21" customHeight="1">
      <c r="A77" s="15"/>
      <c r="B77" s="1" t="s">
        <v>164</v>
      </c>
      <c r="C77" s="12"/>
      <c r="D77" s="12"/>
      <c r="E77" s="12"/>
      <c r="F77" s="25"/>
      <c r="N77" s="1"/>
    </row>
    <row r="78" spans="1:14" s="9" customFormat="1" ht="21" customHeight="1">
      <c r="A78" s="15"/>
      <c r="B78" s="1" t="s">
        <v>185</v>
      </c>
      <c r="C78" s="12"/>
      <c r="D78" s="12"/>
      <c r="E78" s="12"/>
      <c r="F78" s="25"/>
      <c r="G78" s="22">
        <v>0</v>
      </c>
      <c r="H78" s="8"/>
      <c r="I78" s="22">
        <v>0</v>
      </c>
      <c r="J78" s="5"/>
      <c r="K78" s="27">
        <v>0</v>
      </c>
      <c r="L78" s="5"/>
      <c r="M78" s="27">
        <v>0</v>
      </c>
      <c r="N78" s="1"/>
    </row>
    <row r="79" spans="1:14" s="9" customFormat="1" ht="21" customHeight="1">
      <c r="A79" s="15"/>
      <c r="B79" s="1" t="s">
        <v>165</v>
      </c>
      <c r="C79" s="12"/>
      <c r="D79" s="12"/>
      <c r="E79" s="12"/>
      <c r="F79" s="25"/>
      <c r="N79" s="1"/>
    </row>
    <row r="80" spans="1:14" s="9" customFormat="1" ht="21" customHeight="1">
      <c r="A80" s="15"/>
      <c r="B80" s="1" t="s">
        <v>166</v>
      </c>
      <c r="C80" s="12"/>
      <c r="D80" s="12"/>
      <c r="E80" s="12"/>
      <c r="F80" s="25"/>
      <c r="G80" s="22">
        <v>0</v>
      </c>
      <c r="H80" s="8"/>
      <c r="I80" s="22">
        <v>0</v>
      </c>
      <c r="J80" s="5"/>
      <c r="K80" s="27">
        <v>0</v>
      </c>
      <c r="L80" s="5"/>
      <c r="M80" s="27">
        <v>0</v>
      </c>
      <c r="N80" s="12"/>
    </row>
    <row r="81" spans="1:13" s="9" customFormat="1" ht="21" customHeight="1">
      <c r="A81" s="15"/>
      <c r="B81" s="72" t="s">
        <v>206</v>
      </c>
      <c r="C81" s="12"/>
      <c r="D81" s="12"/>
      <c r="E81" s="12"/>
      <c r="F81" s="12"/>
      <c r="G81" s="27">
        <v>-181594</v>
      </c>
      <c r="H81" s="8"/>
      <c r="I81" s="27">
        <v>-237503.03</v>
      </c>
      <c r="J81" s="5"/>
      <c r="K81" s="27">
        <v>0</v>
      </c>
      <c r="L81" s="5"/>
      <c r="M81" s="27">
        <v>0</v>
      </c>
    </row>
    <row r="82" spans="1:13" s="9" customFormat="1" ht="21" customHeight="1">
      <c r="A82" s="15"/>
      <c r="B82" s="12"/>
      <c r="C82" s="72" t="s">
        <v>167</v>
      </c>
      <c r="D82" s="12"/>
      <c r="E82" s="12"/>
      <c r="G82" s="28">
        <v>-81237158.57</v>
      </c>
      <c r="H82" s="8"/>
      <c r="I82" s="28">
        <v>-61149549.27</v>
      </c>
      <c r="J82" s="8"/>
      <c r="K82" s="28">
        <v>-30819689.869999997</v>
      </c>
      <c r="L82" s="8"/>
      <c r="M82" s="28">
        <v>-53999357</v>
      </c>
    </row>
    <row r="83" spans="1:13" s="9" customFormat="1" ht="21" customHeight="1">
      <c r="A83" s="24" t="s">
        <v>190</v>
      </c>
      <c r="B83" s="12"/>
      <c r="C83" s="12"/>
      <c r="D83" s="12"/>
      <c r="E83" s="12"/>
      <c r="G83" s="22">
        <v>-15822605.99000004</v>
      </c>
      <c r="H83" s="22"/>
      <c r="I83" s="22">
        <v>18812710.190000005</v>
      </c>
      <c r="J83" s="8"/>
      <c r="K83" s="22">
        <v>-1297146.2099999972</v>
      </c>
      <c r="L83" s="5"/>
      <c r="M83" s="22">
        <v>1388053.9200000018</v>
      </c>
    </row>
    <row r="84" spans="1:13" s="9" customFormat="1" ht="21" customHeight="1">
      <c r="A84" s="24" t="s">
        <v>194</v>
      </c>
      <c r="B84" s="12"/>
      <c r="C84" s="12"/>
      <c r="D84" s="12"/>
      <c r="E84" s="12"/>
      <c r="G84" s="23">
        <v>-138458.58</v>
      </c>
      <c r="H84" s="22"/>
      <c r="I84" s="23">
        <v>-297135.26</v>
      </c>
      <c r="J84" s="8"/>
      <c r="K84" s="23">
        <v>0</v>
      </c>
      <c r="L84" s="5"/>
      <c r="M84" s="23">
        <v>0</v>
      </c>
    </row>
    <row r="85" spans="1:13" s="9" customFormat="1" ht="21.75" customHeight="1">
      <c r="A85" s="24" t="s">
        <v>168</v>
      </c>
      <c r="B85" s="12"/>
      <c r="C85" s="12"/>
      <c r="D85" s="12"/>
      <c r="E85" s="12"/>
      <c r="G85" s="22">
        <v>-15961064.57000004</v>
      </c>
      <c r="H85" s="22"/>
      <c r="I85" s="22">
        <v>18515574.930000003</v>
      </c>
      <c r="J85" s="8"/>
      <c r="K85" s="22">
        <v>-1297146.2099999972</v>
      </c>
      <c r="L85" s="5"/>
      <c r="M85" s="22">
        <v>1388053.9200000018</v>
      </c>
    </row>
    <row r="86" spans="1:13" s="9" customFormat="1" ht="21.75" customHeight="1">
      <c r="A86" s="24" t="s">
        <v>186</v>
      </c>
      <c r="B86" s="24"/>
      <c r="C86" s="12"/>
      <c r="D86" s="12"/>
      <c r="E86" s="12"/>
      <c r="F86" s="36"/>
      <c r="G86" s="22">
        <v>90582601.25</v>
      </c>
      <c r="H86" s="8"/>
      <c r="I86" s="22">
        <v>39337624.89</v>
      </c>
      <c r="J86" s="5"/>
      <c r="K86" s="20">
        <v>6279325.67</v>
      </c>
      <c r="L86" s="8"/>
      <c r="M86" s="20">
        <v>4283793.51</v>
      </c>
    </row>
    <row r="87" spans="1:14" s="9" customFormat="1" ht="21.75" customHeight="1" thickBot="1">
      <c r="A87" s="24" t="s">
        <v>195</v>
      </c>
      <c r="B87" s="24"/>
      <c r="C87" s="12"/>
      <c r="D87" s="12"/>
      <c r="E87" s="12"/>
      <c r="F87" s="36">
        <v>7</v>
      </c>
      <c r="G87" s="29">
        <v>74621536.67999996</v>
      </c>
      <c r="H87" s="22"/>
      <c r="I87" s="29">
        <v>57853199.82000001</v>
      </c>
      <c r="J87" s="5"/>
      <c r="K87" s="29">
        <v>4982179.460000003</v>
      </c>
      <c r="L87" s="8"/>
      <c r="M87" s="29">
        <v>5671847.430000002</v>
      </c>
      <c r="N87" s="8"/>
    </row>
    <row r="88" spans="1:14" s="9" customFormat="1" ht="3.75" customHeight="1" thickTop="1">
      <c r="A88" s="24"/>
      <c r="B88" s="24"/>
      <c r="C88" s="12"/>
      <c r="D88" s="12"/>
      <c r="E88" s="12"/>
      <c r="F88" s="36"/>
      <c r="G88" s="22"/>
      <c r="H88" s="22"/>
      <c r="I88" s="22"/>
      <c r="J88" s="5"/>
      <c r="K88" s="22"/>
      <c r="L88" s="8"/>
      <c r="M88" s="22"/>
      <c r="N88" s="8"/>
    </row>
    <row r="89" spans="1:14" s="9" customFormat="1" ht="21.75" customHeight="1">
      <c r="A89" s="32" t="s">
        <v>247</v>
      </c>
      <c r="B89" s="24"/>
      <c r="C89" s="12"/>
      <c r="D89" s="12"/>
      <c r="E89" s="12"/>
      <c r="F89" s="12"/>
      <c r="G89" s="22"/>
      <c r="H89" s="22"/>
      <c r="I89" s="22"/>
      <c r="J89" s="5"/>
      <c r="K89" s="22"/>
      <c r="L89" s="8"/>
      <c r="M89" s="22"/>
      <c r="N89" s="8"/>
    </row>
    <row r="159" ht="22.5" customHeight="1">
      <c r="C159" s="12" t="s">
        <v>3</v>
      </c>
    </row>
  </sheetData>
  <sheetProtection/>
  <mergeCells count="12">
    <mergeCell ref="A49:M49"/>
    <mergeCell ref="G52:I52"/>
    <mergeCell ref="K52:M52"/>
    <mergeCell ref="A47:M47"/>
    <mergeCell ref="A50:M50"/>
    <mergeCell ref="A1:M1"/>
    <mergeCell ref="A2:M2"/>
    <mergeCell ref="A3:M3"/>
    <mergeCell ref="G6:I6"/>
    <mergeCell ref="K6:M6"/>
    <mergeCell ref="A48:M48"/>
    <mergeCell ref="A4:M4"/>
  </mergeCells>
  <printOptions horizontalCentered="1"/>
  <pageMargins left="0.5905511811023623" right="0.1968503937007874" top="0.7874015748031497" bottom="0.1968503937007874" header="0.1968503937007874" footer="0.1968503937007874"/>
  <pageSetup firstPageNumber="8" useFirstPageNumber="1" horizontalDpi="600" verticalDpi="600" orientation="portrait" paperSize="9" scale="82" r:id="rId1"/>
  <headerFooter>
    <oddFooter>&amp;L&amp;"Angsana New,Italic"&amp;14ASIA HOTEL PUBLIC COMPANY LIMITED AND SUBSIDIARIES&amp;R&amp;"Angsana New,Italic"&amp;16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sudarat</cp:lastModifiedBy>
  <cp:lastPrinted>2013-05-15T16:14:49Z</cp:lastPrinted>
  <dcterms:created xsi:type="dcterms:W3CDTF">2006-04-05T11:16:16Z</dcterms:created>
  <dcterms:modified xsi:type="dcterms:W3CDTF">2013-05-15T18:19:54Z</dcterms:modified>
  <cp:category/>
  <cp:version/>
  <cp:contentType/>
  <cp:contentStatus/>
</cp:coreProperties>
</file>